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75" windowWidth="2040" windowHeight="2970" tabRatio="900" firstSheet="1" activeTab="8"/>
  </bookViews>
  <sheets>
    <sheet name="TOTAL GERAL - NOROESTE" sheetId="1" r:id="rId1"/>
    <sheet name="0202-CAPS INTEGRACAO" sheetId="2" r:id="rId2"/>
    <sheet name="0204-CS FLORESTA" sheetId="3" r:id="rId3"/>
    <sheet name="0207-CS VALENCA" sheetId="4" r:id="rId4"/>
    <sheet name="0210-PEDRO AQUINO" sheetId="5" r:id="rId5"/>
    <sheet name="0211-PERSEU LEITE" sheetId="6" r:id="rId6"/>
    <sheet name="-214-CS INTEGRACAO" sheetId="7" r:id="rId7"/>
    <sheet name="0215-CS FLORENCE" sheetId="8" r:id="rId8"/>
    <sheet name="0219-VISA NOROESTE" sheetId="9" r:id="rId9"/>
    <sheet name="0222-CS IPAUSSURAMA" sheetId="10" r:id="rId10"/>
    <sheet name="0223-DISTRITO  NOROESTE" sheetId="11" r:id="rId11"/>
    <sheet name="0226-CS ITAJAI" sheetId="12" r:id="rId12"/>
    <sheet name="0227-CAMPINA GRANDE" sheetId="13" r:id="rId13"/>
    <sheet name="0228-CS SATELITE IRIS" sheetId="14" r:id="rId14"/>
    <sheet name="0229-LISA" sheetId="15" r:id="rId15"/>
    <sheet name="0230-ROSSIM" sheetId="16" r:id="rId16"/>
    <sheet name="0231-CASA DAS OFICINAS" sheetId="17" r:id="rId17"/>
    <sheet name="0232- PS SERGIO AROUCA(C.GRANDE" sheetId="18" r:id="rId18"/>
    <sheet name="SO233-VIVIENCIA TONINHA" sheetId="19" r:id="rId19"/>
    <sheet name="0234 CS.STA ROSA" sheetId="20" r:id="rId20"/>
  </sheets>
  <definedNames>
    <definedName name="_xlnm.Print_Area" localSheetId="17">'0232- PS SERGIO AROUCA(C.GRANDE'!$B$1:$O$49</definedName>
  </definedNames>
  <calcPr fullCalcOnLoad="1"/>
</workbook>
</file>

<file path=xl/sharedStrings.xml><?xml version="1.0" encoding="utf-8"?>
<sst xmlns="http://schemas.openxmlformats.org/spreadsheetml/2006/main" count="1000" uniqueCount="68">
  <si>
    <t>Alimentos</t>
  </si>
  <si>
    <t>Água</t>
  </si>
  <si>
    <t>Aluguel de Imóveis</t>
  </si>
  <si>
    <t>Combustível</t>
  </si>
  <si>
    <t>Energia</t>
  </si>
  <si>
    <t>Enfermagem</t>
  </si>
  <si>
    <t>Confecções</t>
  </si>
  <si>
    <t>Homeopatia</t>
  </si>
  <si>
    <t>Impressos</t>
  </si>
  <si>
    <t>Imuno/Vacinas</t>
  </si>
  <si>
    <t>Lanches e Refeições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</si>
  <si>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</si>
  <si>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</si>
  <si>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</si>
  <si>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</si>
  <si>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</si>
  <si>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</si>
  <si>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</si>
  <si>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Combate Dengue</t>
  </si>
  <si>
    <t>Material Permanente</t>
  </si>
  <si>
    <t>Medicamentos</t>
  </si>
  <si>
    <t>Ostomia</t>
  </si>
  <si>
    <t>Outros</t>
  </si>
  <si>
    <t>Pessoal de Limpeza</t>
  </si>
  <si>
    <t>Pessoal de Segurança</t>
  </si>
  <si>
    <t>Produtos Manipulados</t>
  </si>
  <si>
    <t>Reabilitação Física</t>
  </si>
  <si>
    <t>Salários</t>
  </si>
  <si>
    <t>Saúde Bucal</t>
  </si>
  <si>
    <t>Sub Judice</t>
  </si>
  <si>
    <t>Telefone</t>
  </si>
  <si>
    <t>TOTAL</t>
  </si>
  <si>
    <t>CAPS INTEGRACAO</t>
  </si>
  <si>
    <t>FLORESTA</t>
  </si>
  <si>
    <t>VALENCA</t>
  </si>
  <si>
    <t>PEDRO AQUINO</t>
  </si>
  <si>
    <t>PERSEU</t>
  </si>
  <si>
    <t>CS INTEGRACAO</t>
  </si>
  <si>
    <t>FLORENCE</t>
  </si>
  <si>
    <t>VISA NOROESTE</t>
  </si>
  <si>
    <t>IPAUSSURAMA</t>
  </si>
  <si>
    <t>DISTRITO NOROESTE</t>
  </si>
  <si>
    <t>ITAJAI</t>
  </si>
  <si>
    <t>CAMPINA GRANDE</t>
  </si>
  <si>
    <t>LISA</t>
  </si>
  <si>
    <t>ROSSIM</t>
  </si>
  <si>
    <t>CASA DAS OFICINAS</t>
  </si>
  <si>
    <t>VIVENCIA TONINHA</t>
  </si>
  <si>
    <t>Dietas e Suplemento alimentar</t>
  </si>
  <si>
    <t>Manutenção de Veiculos</t>
  </si>
  <si>
    <t>Transporte - Manutenção</t>
  </si>
  <si>
    <t>MATERIAL e SERVIÇOS/MÊS</t>
  </si>
  <si>
    <t>Aluguel de Veiculos</t>
  </si>
  <si>
    <t>Contratos - Rede</t>
  </si>
  <si>
    <t>Contratos - Laboratório</t>
  </si>
  <si>
    <t>Material Seg. Trabalho</t>
  </si>
  <si>
    <t>Medicamentos Zoonoses</t>
  </si>
  <si>
    <t>Outros Adesivagem</t>
  </si>
  <si>
    <t>Outros Serviços</t>
  </si>
  <si>
    <t>Salários -  C.Ferreira</t>
  </si>
  <si>
    <t>Serviços</t>
  </si>
  <si>
    <t>Telefonia Movel</t>
  </si>
  <si>
    <t>Terapia Ocupacional</t>
  </si>
  <si>
    <t>Zoonoses</t>
  </si>
  <si>
    <t>Previdencia/beneficios</t>
  </si>
  <si>
    <t>CAMPO GRANDE - SERGIO AROUCA</t>
  </si>
  <si>
    <t>satelite iris</t>
  </si>
  <si>
    <t>CS STA ROSA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</si>
</sst>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9" fontId="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9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9" fontId="4" fillId="0" borderId="10" xfId="0" applyNumberFormat="1" applyFont="1" applyBorder="1" applyAlignment="1">
      <alignment/>
    </xf>
    <xf numFmtId="17" fontId="4" fillId="0" borderId="10" xfId="0" applyNumberFormat="1" applyFont="1" applyBorder="1" applyAlignment="1">
      <alignment horizontal="center"/>
    </xf>
    <xf numFmtId="39" fontId="3" fillId="34" borderId="10" xfId="0" applyNumberFormat="1" applyFont="1" applyFill="1" applyBorder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O49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0.42578125" style="0" customWidth="1"/>
    <col min="2" max="2" width="26.00390625" style="0" customWidth="1"/>
    <col min="3" max="14" width="11.7109375" style="0" customWidth="1"/>
    <col min="15" max="15" width="13.421875" style="0" customWidth="1"/>
  </cols>
  <sheetData>
    <row r="1" spans="2:14" ht="12.75">
      <c r="B1" s="3" t="s">
        <v>51</v>
      </c>
      <c r="C1" s="4">
        <v>40909</v>
      </c>
      <c r="D1" s="4">
        <v>40940</v>
      </c>
      <c r="E1" s="4">
        <v>40969</v>
      </c>
      <c r="F1" s="4">
        <v>41000</v>
      </c>
      <c r="G1" s="4">
        <v>41030</v>
      </c>
      <c r="H1" s="4">
        <v>41061</v>
      </c>
      <c r="I1" s="4">
        <v>41091</v>
      </c>
      <c r="J1" s="4">
        <v>41122</v>
      </c>
      <c r="K1" s="4">
        <v>41153</v>
      </c>
      <c r="L1" s="4">
        <v>41183</v>
      </c>
      <c r="M1" s="4">
        <v>41214</v>
      </c>
      <c r="N1" s="4">
        <v>41244</v>
      </c>
    </row>
    <row r="2" spans="2:14" ht="12.75">
      <c r="B2" s="5" t="s">
        <v>0</v>
      </c>
      <c r="C2" s="6">
        <f>'0202-CAPS INTEGRACAO'!C2+'0204-CS FLORESTA'!C2+'0207-CS VALENCA'!C2+'0210-PEDRO AQUINO'!C2+'0211-PERSEU LEITE'!C2+'-214-CS INTEGRACAO'!C2+'0215-CS FLORENCE'!C2+'0219-VISA NOROESTE'!C2+'0222-CS IPAUSSURAMA'!C2+'0223-DISTRITO  NOROESTE'!C2+'0226-CS ITAJAI'!C2+'0227-CAMPINA GRANDE'!C2+'0228-CS SATELITE IRIS'!C2+'0229-LISA'!C2+'0230-ROSSIM'!C2+'0231-CASA DAS OFICINAS'!C2+'0232- PS SERGIO AROUCA(C.GRANDE'!C2+'SO233-VIVIENCIA TONINHA'!C2+'0234 CS.STA ROSA'!C2</f>
        <v>131.95</v>
      </c>
      <c r="D2" s="6">
        <f>'0202-CAPS INTEGRACAO'!D2+'0204-CS FLORESTA'!D2+'0207-CS VALENCA'!D2+'0210-PEDRO AQUINO'!D2+'0211-PERSEU LEITE'!D2+'-214-CS INTEGRACAO'!D2+'0215-CS FLORENCE'!D2+'0219-VISA NOROESTE'!D2+'0222-CS IPAUSSURAMA'!D2+'0223-DISTRITO  NOROESTE'!D2+'0226-CS ITAJAI'!D2+'0227-CAMPINA GRANDE'!D2+'0228-CS SATELITE IRIS'!D2+'0229-LISA'!D2+'0230-ROSSIM'!D2+'0231-CASA DAS OFICINAS'!D2+'0232- PS SERGIO AROUCA(C.GRANDE'!D2+'SO233-VIVIENCIA TONINHA'!D2+'0234 CS.STA ROSA'!D2</f>
        <v>266.7</v>
      </c>
      <c r="E2" s="6">
        <f>'0202-CAPS INTEGRACAO'!E2+'0204-CS FLORESTA'!E2+'0207-CS VALENCA'!E2+'0210-PEDRO AQUINO'!E2+'0211-PERSEU LEITE'!E2+'-214-CS INTEGRACAO'!E2+'0215-CS FLORENCE'!E2+'0219-VISA NOROESTE'!E2+'0222-CS IPAUSSURAMA'!E2+'0223-DISTRITO  NOROESTE'!E2+'0226-CS ITAJAI'!E2+'0227-CAMPINA GRANDE'!E2+'0228-CS SATELITE IRIS'!E2+'0229-LISA'!E2+'0230-ROSSIM'!E2+'0231-CASA DAS OFICINAS'!E2+'0232- PS SERGIO AROUCA(C.GRANDE'!E2+'SO233-VIVIENCIA TONINHA'!E2+'0234 CS.STA ROSA'!E2</f>
        <v>477.55999999999995</v>
      </c>
      <c r="F2" s="6">
        <f>'0202-CAPS INTEGRACAO'!F2+'0204-CS FLORESTA'!F2+'0207-CS VALENCA'!F2+'0210-PEDRO AQUINO'!F2+'0211-PERSEU LEITE'!F2+'-214-CS INTEGRACAO'!F2+'0215-CS FLORENCE'!F2+'0219-VISA NOROESTE'!F2+'0222-CS IPAUSSURAMA'!F2+'0223-DISTRITO  NOROESTE'!F2+'0226-CS ITAJAI'!F2+'0227-CAMPINA GRANDE'!F2+'0228-CS SATELITE IRIS'!F2+'0229-LISA'!F2+'0230-ROSSIM'!F2+'0231-CASA DAS OFICINAS'!F2+'0232- PS SERGIO AROUCA(C.GRANDE'!F2+'SO233-VIVIENCIA TONINHA'!F2+'0234 CS.STA ROSA'!F2</f>
        <v>84.67</v>
      </c>
      <c r="G2" s="6">
        <f>'0202-CAPS INTEGRACAO'!G2+'0204-CS FLORESTA'!G2+'0207-CS VALENCA'!G2+'0210-PEDRO AQUINO'!G2+'0211-PERSEU LEITE'!G2+'-214-CS INTEGRACAO'!G2+'0215-CS FLORENCE'!G2+'0219-VISA NOROESTE'!G2+'0222-CS IPAUSSURAMA'!G2+'0223-DISTRITO  NOROESTE'!G2+'0226-CS ITAJAI'!G2+'0227-CAMPINA GRANDE'!G2+'0228-CS SATELITE IRIS'!G2+'0229-LISA'!G2+'0230-ROSSIM'!G2+'0231-CASA DAS OFICINAS'!G2+'0232- PS SERGIO AROUCA(C.GRANDE'!G2+'SO233-VIVIENCIA TONINHA'!G2+'0234 CS.STA ROSA'!G2</f>
        <v>0</v>
      </c>
      <c r="H2" s="6">
        <f>'0202-CAPS INTEGRACAO'!H2+'0204-CS FLORESTA'!H2+'0207-CS VALENCA'!H2+'0210-PEDRO AQUINO'!H2+'0211-PERSEU LEITE'!H2+'-214-CS INTEGRACAO'!H2+'0215-CS FLORENCE'!H2+'0219-VISA NOROESTE'!H2+'0222-CS IPAUSSURAMA'!H2+'0223-DISTRITO  NOROESTE'!H2+'0226-CS ITAJAI'!H2+'0227-CAMPINA GRANDE'!H2+'0228-CS SATELITE IRIS'!H2+'0229-LISA'!H2+'0230-ROSSIM'!H2+'0231-CASA DAS OFICINAS'!H2+'0232- PS SERGIO AROUCA(C.GRANDE'!H2+'SO233-VIVIENCIA TONINHA'!H2+'0234 CS.STA ROSA'!H2</f>
        <v>588.24</v>
      </c>
      <c r="I2" s="6">
        <f>'0202-CAPS INTEGRACAO'!I2+'0204-CS FLORESTA'!I2+'0207-CS VALENCA'!I2+'0210-PEDRO AQUINO'!I2+'0211-PERSEU LEITE'!I2+'-214-CS INTEGRACAO'!I2+'0215-CS FLORENCE'!I2+'0219-VISA NOROESTE'!I2+'0222-CS IPAUSSURAMA'!I2+'0223-DISTRITO  NOROESTE'!I2+'0226-CS ITAJAI'!I2+'0227-CAMPINA GRANDE'!I2+'0228-CS SATELITE IRIS'!I2+'0229-LISA'!I2+'0230-ROSSIM'!I2+'0231-CASA DAS OFICINAS'!I2+'0232- PS SERGIO AROUCA(C.GRANDE'!I2+'SO233-VIVIENCIA TONINHA'!I2+'0234 CS.STA ROSA'!I2</f>
        <v>748.63</v>
      </c>
      <c r="J2" s="6">
        <f>'0202-CAPS INTEGRACAO'!J2+'0204-CS FLORESTA'!J2+'0207-CS VALENCA'!J2+'0210-PEDRO AQUINO'!J2+'0211-PERSEU LEITE'!J2+'-214-CS INTEGRACAO'!J2+'0215-CS FLORENCE'!J2+'0219-VISA NOROESTE'!J2+'0222-CS IPAUSSURAMA'!J2+'0223-DISTRITO  NOROESTE'!J2+'0226-CS ITAJAI'!J2+'0227-CAMPINA GRANDE'!J2+'0228-CS SATELITE IRIS'!J2+'0229-LISA'!J2+'0230-ROSSIM'!J2+'0231-CASA DAS OFICINAS'!J2+'0232- PS SERGIO AROUCA(C.GRANDE'!J2+'SO233-VIVIENCIA TONINHA'!J2+'0234 CS.STA ROSA'!J2</f>
        <v>110.53</v>
      </c>
      <c r="K2" s="6">
        <f>'0202-CAPS INTEGRACAO'!K2+'0204-CS FLORESTA'!K2+'0207-CS VALENCA'!K2+'0210-PEDRO AQUINO'!K2+'0211-PERSEU LEITE'!K2+'-214-CS INTEGRACAO'!K2+'0215-CS FLORENCE'!K2+'0219-VISA NOROESTE'!K2+'0222-CS IPAUSSURAMA'!K2+'0223-DISTRITO  NOROESTE'!K2+'0226-CS ITAJAI'!K2+'0227-CAMPINA GRANDE'!K2+'0228-CS SATELITE IRIS'!K2+'0229-LISA'!K2+'0230-ROSSIM'!K2+'0231-CASA DAS OFICINAS'!K2+'0232- PS SERGIO AROUCA(C.GRANDE'!K2+'SO233-VIVIENCIA TONINHA'!K2+'0234 CS.STA ROSA'!K2</f>
        <v>724.45</v>
      </c>
      <c r="L2" s="6">
        <f>'0202-CAPS INTEGRACAO'!L2+'0204-CS FLORESTA'!L2+'0207-CS VALENCA'!L2+'0210-PEDRO AQUINO'!L2+'0211-PERSEU LEITE'!L2+'-214-CS INTEGRACAO'!L2+'0215-CS FLORENCE'!L2+'0219-VISA NOROESTE'!L2+'0222-CS IPAUSSURAMA'!L2+'0223-DISTRITO  NOROESTE'!L2+'0226-CS ITAJAI'!L2+'0227-CAMPINA GRANDE'!L2+'0228-CS SATELITE IRIS'!L2+'0229-LISA'!L2+'0230-ROSSIM'!L2+'0231-CASA DAS OFICINAS'!L2+'0232- PS SERGIO AROUCA(C.GRANDE'!L2+'SO233-VIVIENCIA TONINHA'!L2+'0234 CS.STA ROSA'!L2</f>
        <v>296.88000000000005</v>
      </c>
      <c r="M2" s="6">
        <f>'0202-CAPS INTEGRACAO'!M2+'0204-CS FLORESTA'!M2+'0207-CS VALENCA'!M2+'0210-PEDRO AQUINO'!M2+'0211-PERSEU LEITE'!M2+'-214-CS INTEGRACAO'!M2+'0215-CS FLORENCE'!M2+'0219-VISA NOROESTE'!M2+'0222-CS IPAUSSURAMA'!M2+'0223-DISTRITO  NOROESTE'!M2+'0226-CS ITAJAI'!M2+'0227-CAMPINA GRANDE'!M2+'0228-CS SATELITE IRIS'!M2+'0229-LISA'!M2+'0230-ROSSIM'!M2+'0231-CASA DAS OFICINAS'!M2+'0232- PS SERGIO AROUCA(C.GRANDE'!M2+'SO233-VIVIENCIA TONINHA'!M2+'0234 CS.STA ROSA'!M2</f>
        <v>475.83000000000004</v>
      </c>
      <c r="N2" s="6">
        <f>'0202-CAPS INTEGRACAO'!N2+'0204-CS FLORESTA'!N2+'0207-CS VALENCA'!N2+'0210-PEDRO AQUINO'!N2+'0211-PERSEU LEITE'!N2+'-214-CS INTEGRACAO'!N2+'0215-CS FLORENCE'!N2+'0219-VISA NOROESTE'!N2+'0222-CS IPAUSSURAMA'!N2+'0223-DISTRITO  NOROESTE'!N2+'0226-CS ITAJAI'!N2+'0227-CAMPINA GRANDE'!N2+'0228-CS SATELITE IRIS'!N2+'0229-LISA'!N2+'0230-ROSSIM'!N2+'0231-CASA DAS OFICINAS'!N2+'0232- PS SERGIO AROUCA(C.GRANDE'!N2+'SO233-VIVIENCIA TONINHA'!N2+'0234 CS.STA ROSA'!N2</f>
        <v>0</v>
      </c>
    </row>
    <row r="3" spans="2:14" ht="12.75">
      <c r="B3" s="5" t="s">
        <v>1</v>
      </c>
      <c r="C3" s="6">
        <f>'0202-CAPS INTEGRACAO'!C3+'0204-CS FLORESTA'!C3+'0207-CS VALENCA'!C3+'0210-PEDRO AQUINO'!C3+'0211-PERSEU LEITE'!C3+'-214-CS INTEGRACAO'!C3+'0215-CS FLORENCE'!C3+'0219-VISA NOROESTE'!C3+'0222-CS IPAUSSURAMA'!C3+'0223-DISTRITO  NOROESTE'!C3+'0226-CS ITAJAI'!C3+'0227-CAMPINA GRANDE'!C3+'0228-CS SATELITE IRIS'!C3+'0229-LISA'!C3+'0230-ROSSIM'!C3+'0231-CASA DAS OFICINAS'!C3+'0232- PS SERGIO AROUCA(C.GRANDE'!C3+'SO233-VIVIENCIA TONINHA'!C3+'0234 CS.STA ROSA'!C3</f>
        <v>32000.279999999995</v>
      </c>
      <c r="D3" s="6">
        <f>'0202-CAPS INTEGRACAO'!D3+'0204-CS FLORESTA'!D3+'0207-CS VALENCA'!D3+'0210-PEDRO AQUINO'!D3+'0211-PERSEU LEITE'!D3+'-214-CS INTEGRACAO'!D3+'0215-CS FLORENCE'!D3+'0219-VISA NOROESTE'!D3+'0222-CS IPAUSSURAMA'!D3+'0223-DISTRITO  NOROESTE'!D3+'0226-CS ITAJAI'!D3+'0227-CAMPINA GRANDE'!D3+'0228-CS SATELITE IRIS'!D3+'0229-LISA'!D3+'0230-ROSSIM'!D3+'0231-CASA DAS OFICINAS'!D3+'0232- PS SERGIO AROUCA(C.GRANDE'!D3+'SO233-VIVIENCIA TONINHA'!D3+'0234 CS.STA ROSA'!D3</f>
        <v>24978.109999999997</v>
      </c>
      <c r="E3" s="6">
        <f>'0202-CAPS INTEGRACAO'!E3+'0204-CS FLORESTA'!E3+'0207-CS VALENCA'!E3+'0210-PEDRO AQUINO'!E3+'0211-PERSEU LEITE'!E3+'-214-CS INTEGRACAO'!E3+'0215-CS FLORENCE'!E3+'0219-VISA NOROESTE'!E3+'0222-CS IPAUSSURAMA'!E3+'0223-DISTRITO  NOROESTE'!E3+'0226-CS ITAJAI'!E3+'0227-CAMPINA GRANDE'!E3+'0228-CS SATELITE IRIS'!E3+'0229-LISA'!E3+'0230-ROSSIM'!E3+'0231-CASA DAS OFICINAS'!E3+'0232- PS SERGIO AROUCA(C.GRANDE'!E3+'SO233-VIVIENCIA TONINHA'!E3+'0234 CS.STA ROSA'!E3</f>
        <v>27715.8</v>
      </c>
      <c r="F3" s="6">
        <f>'0202-CAPS INTEGRACAO'!F3+'0204-CS FLORESTA'!F3+'0207-CS VALENCA'!F3+'0210-PEDRO AQUINO'!F3+'0211-PERSEU LEITE'!F3+'-214-CS INTEGRACAO'!F3+'0215-CS FLORENCE'!F3+'0219-VISA NOROESTE'!F3+'0222-CS IPAUSSURAMA'!F3+'0223-DISTRITO  NOROESTE'!F3+'0226-CS ITAJAI'!F3+'0227-CAMPINA GRANDE'!F3+'0228-CS SATELITE IRIS'!F3+'0229-LISA'!F3+'0230-ROSSIM'!F3+'0231-CASA DAS OFICINAS'!F3+'0232- PS SERGIO AROUCA(C.GRANDE'!F3+'SO233-VIVIENCIA TONINHA'!F3+'0234 CS.STA ROSA'!F3</f>
        <v>24623.87</v>
      </c>
      <c r="G3" s="6">
        <f>'0202-CAPS INTEGRACAO'!G3+'0204-CS FLORESTA'!G3+'0207-CS VALENCA'!G3+'0210-PEDRO AQUINO'!G3+'0211-PERSEU LEITE'!G3+'-214-CS INTEGRACAO'!G3+'0215-CS FLORENCE'!G3+'0219-VISA NOROESTE'!G3+'0222-CS IPAUSSURAMA'!G3+'0223-DISTRITO  NOROESTE'!G3+'0226-CS ITAJAI'!G3+'0227-CAMPINA GRANDE'!G3+'0228-CS SATELITE IRIS'!G3+'0229-LISA'!G3+'0230-ROSSIM'!G3+'0231-CASA DAS OFICINAS'!G3+'0232- PS SERGIO AROUCA(C.GRANDE'!G3+'SO233-VIVIENCIA TONINHA'!G3+'0234 CS.STA ROSA'!G3</f>
        <v>25644.2</v>
      </c>
      <c r="H3" s="6">
        <f>'0202-CAPS INTEGRACAO'!H3+'0204-CS FLORESTA'!H3+'0207-CS VALENCA'!H3+'0210-PEDRO AQUINO'!H3+'0211-PERSEU LEITE'!H3+'-214-CS INTEGRACAO'!H3+'0215-CS FLORENCE'!H3+'0219-VISA NOROESTE'!H3+'0222-CS IPAUSSURAMA'!H3+'0223-DISTRITO  NOROESTE'!H3+'0226-CS ITAJAI'!H3+'0227-CAMPINA GRANDE'!H3+'0228-CS SATELITE IRIS'!H3+'0229-LISA'!H3+'0230-ROSSIM'!H3+'0231-CASA DAS OFICINAS'!H3+'0232- PS SERGIO AROUCA(C.GRANDE'!H3+'SO233-VIVIENCIA TONINHA'!H3+'0234 CS.STA ROSA'!H3</f>
        <v>22854.630000000005</v>
      </c>
      <c r="I3" s="6">
        <f>'0202-CAPS INTEGRACAO'!I3+'0204-CS FLORESTA'!I3+'0207-CS VALENCA'!I3+'0210-PEDRO AQUINO'!I3+'0211-PERSEU LEITE'!I3+'-214-CS INTEGRACAO'!I3+'0215-CS FLORENCE'!I3+'0219-VISA NOROESTE'!I3+'0222-CS IPAUSSURAMA'!I3+'0223-DISTRITO  NOROESTE'!I3+'0226-CS ITAJAI'!I3+'0227-CAMPINA GRANDE'!I3+'0228-CS SATELITE IRIS'!I3+'0229-LISA'!I3+'0230-ROSSIM'!I3+'0231-CASA DAS OFICINAS'!I3+'0232- PS SERGIO AROUCA(C.GRANDE'!I3+'SO233-VIVIENCIA TONINHA'!I3+'0234 CS.STA ROSA'!I3</f>
        <v>27031.340000000007</v>
      </c>
      <c r="J3" s="6">
        <f>'0202-CAPS INTEGRACAO'!J3+'0204-CS FLORESTA'!J3+'0207-CS VALENCA'!J3+'0210-PEDRO AQUINO'!J3+'0211-PERSEU LEITE'!J3+'-214-CS INTEGRACAO'!J3+'0215-CS FLORENCE'!J3+'0219-VISA NOROESTE'!J3+'0222-CS IPAUSSURAMA'!J3+'0223-DISTRITO  NOROESTE'!J3+'0226-CS ITAJAI'!J3+'0227-CAMPINA GRANDE'!J3+'0228-CS SATELITE IRIS'!J3+'0229-LISA'!J3+'0230-ROSSIM'!J3+'0231-CASA DAS OFICINAS'!J3+'0232- PS SERGIO AROUCA(C.GRANDE'!J3+'SO233-VIVIENCIA TONINHA'!J3+'0234 CS.STA ROSA'!J3</f>
        <v>20687.98</v>
      </c>
      <c r="K3" s="6">
        <f>'0202-CAPS INTEGRACAO'!K3+'0204-CS FLORESTA'!K3+'0207-CS VALENCA'!K3+'0210-PEDRO AQUINO'!K3+'0211-PERSEU LEITE'!K3+'-214-CS INTEGRACAO'!K3+'0215-CS FLORENCE'!K3+'0219-VISA NOROESTE'!K3+'0222-CS IPAUSSURAMA'!K3+'0223-DISTRITO  NOROESTE'!K3+'0226-CS ITAJAI'!K3+'0227-CAMPINA GRANDE'!K3+'0228-CS SATELITE IRIS'!K3+'0229-LISA'!K3+'0230-ROSSIM'!K3+'0231-CASA DAS OFICINAS'!K3+'0232- PS SERGIO AROUCA(C.GRANDE'!K3+'SO233-VIVIENCIA TONINHA'!K3+'0234 CS.STA ROSA'!K3</f>
        <v>24444.54</v>
      </c>
      <c r="L3" s="6">
        <f>'0202-CAPS INTEGRACAO'!L3+'0204-CS FLORESTA'!L3+'0207-CS VALENCA'!L3+'0210-PEDRO AQUINO'!L3+'0211-PERSEU LEITE'!L3+'-214-CS INTEGRACAO'!L3+'0215-CS FLORENCE'!L3+'0219-VISA NOROESTE'!L3+'0222-CS IPAUSSURAMA'!L3+'0223-DISTRITO  NOROESTE'!L3+'0226-CS ITAJAI'!L3+'0227-CAMPINA GRANDE'!L3+'0228-CS SATELITE IRIS'!L3+'0229-LISA'!L3+'0230-ROSSIM'!L3+'0231-CASA DAS OFICINAS'!L3+'0232- PS SERGIO AROUCA(C.GRANDE'!L3+'SO233-VIVIENCIA TONINHA'!L3+'0234 CS.STA ROSA'!L3</f>
        <v>27090.950000000004</v>
      </c>
      <c r="M3" s="6">
        <f>'0202-CAPS INTEGRACAO'!M3+'0204-CS FLORESTA'!M3+'0207-CS VALENCA'!M3+'0210-PEDRO AQUINO'!M3+'0211-PERSEU LEITE'!M3+'-214-CS INTEGRACAO'!M3+'0215-CS FLORENCE'!M3+'0219-VISA NOROESTE'!M3+'0222-CS IPAUSSURAMA'!M3+'0223-DISTRITO  NOROESTE'!M3+'0226-CS ITAJAI'!M3+'0227-CAMPINA GRANDE'!M3+'0228-CS SATELITE IRIS'!M3+'0229-LISA'!M3+'0230-ROSSIM'!M3+'0231-CASA DAS OFICINAS'!M3+'0232- PS SERGIO AROUCA(C.GRANDE'!M3+'SO233-VIVIENCIA TONINHA'!M3+'0234 CS.STA ROSA'!M3</f>
        <v>22189.34</v>
      </c>
      <c r="N3" s="6">
        <f>'0202-CAPS INTEGRACAO'!N3+'0204-CS FLORESTA'!N3+'0207-CS VALENCA'!N3+'0210-PEDRO AQUINO'!N3+'0211-PERSEU LEITE'!N3+'-214-CS INTEGRACAO'!N3+'0215-CS FLORENCE'!N3+'0219-VISA NOROESTE'!N3+'0222-CS IPAUSSURAMA'!N3+'0223-DISTRITO  NOROESTE'!N3+'0226-CS ITAJAI'!N3+'0227-CAMPINA GRANDE'!N3+'0228-CS SATELITE IRIS'!N3+'0229-LISA'!N3+'0230-ROSSIM'!N3+'0231-CASA DAS OFICINAS'!N3+'0232- PS SERGIO AROUCA(C.GRANDE'!N3+'SO233-VIVIENCIA TONINHA'!N3+'0234 CS.STA ROSA'!N3</f>
        <v>25937.760000000006</v>
      </c>
    </row>
    <row r="4" spans="2:14" ht="12.75">
      <c r="B4" s="5" t="s">
        <v>2</v>
      </c>
      <c r="C4" s="6">
        <f>'0202-CAPS INTEGRACAO'!C4+'0204-CS FLORESTA'!C4+'0207-CS VALENCA'!C4+'0210-PEDRO AQUINO'!C4+'0211-PERSEU LEITE'!C4+'-214-CS INTEGRACAO'!C4+'0215-CS FLORENCE'!C4+'0219-VISA NOROESTE'!C4+'0222-CS IPAUSSURAMA'!C4+'0223-DISTRITO  NOROESTE'!C4+'0226-CS ITAJAI'!C4+'0227-CAMPINA GRANDE'!C4+'0228-CS SATELITE IRIS'!C4+'0229-LISA'!C4+'0230-ROSSIM'!C4+'0231-CASA DAS OFICINAS'!C4+'0232- PS SERGIO AROUCA(C.GRANDE'!C4+'SO233-VIVIENCIA TONINHA'!C4+'0234 CS.STA ROSA'!C4</f>
        <v>9695</v>
      </c>
      <c r="D4" s="6">
        <f>'0202-CAPS INTEGRACAO'!D4+'0204-CS FLORESTA'!D4+'0207-CS VALENCA'!D4+'0210-PEDRO AQUINO'!D4+'0211-PERSEU LEITE'!D4+'-214-CS INTEGRACAO'!D4+'0215-CS FLORENCE'!D4+'0219-VISA NOROESTE'!D4+'0222-CS IPAUSSURAMA'!D4+'0223-DISTRITO  NOROESTE'!D4+'0226-CS ITAJAI'!D4+'0227-CAMPINA GRANDE'!D4+'0228-CS SATELITE IRIS'!D4+'0229-LISA'!D4+'0230-ROSSIM'!D4+'0231-CASA DAS OFICINAS'!D4+'0232- PS SERGIO AROUCA(C.GRANDE'!D4+'SO233-VIVIENCIA TONINHA'!D4+'0234 CS.STA ROSA'!D4</f>
        <v>9695</v>
      </c>
      <c r="E4" s="6">
        <f>'0202-CAPS INTEGRACAO'!E4+'0204-CS FLORESTA'!E4+'0207-CS VALENCA'!E4+'0210-PEDRO AQUINO'!E4+'0211-PERSEU LEITE'!E4+'-214-CS INTEGRACAO'!E4+'0215-CS FLORENCE'!E4+'0219-VISA NOROESTE'!E4+'0222-CS IPAUSSURAMA'!E4+'0223-DISTRITO  NOROESTE'!E4+'0226-CS ITAJAI'!E4+'0227-CAMPINA GRANDE'!E4+'0228-CS SATELITE IRIS'!E4+'0229-LISA'!E4+'0230-ROSSIM'!E4+'0231-CASA DAS OFICINAS'!E4+'0232- PS SERGIO AROUCA(C.GRANDE'!E4+'SO233-VIVIENCIA TONINHA'!E4+'0234 CS.STA ROSA'!E4</f>
        <v>9695</v>
      </c>
      <c r="F4" s="6">
        <f>'0202-CAPS INTEGRACAO'!F4+'0204-CS FLORESTA'!F4+'0207-CS VALENCA'!F4+'0210-PEDRO AQUINO'!F4+'0211-PERSEU LEITE'!F4+'-214-CS INTEGRACAO'!F4+'0215-CS FLORENCE'!F4+'0219-VISA NOROESTE'!F4+'0222-CS IPAUSSURAMA'!F4+'0223-DISTRITO  NOROESTE'!F4+'0226-CS ITAJAI'!F4+'0227-CAMPINA GRANDE'!F4+'0228-CS SATELITE IRIS'!F4+'0229-LISA'!F4+'0230-ROSSIM'!F4+'0231-CASA DAS OFICINAS'!F4+'0232- PS SERGIO AROUCA(C.GRANDE'!F4+'SO233-VIVIENCIA TONINHA'!F4+'0234 CS.STA ROSA'!F4</f>
        <v>9695</v>
      </c>
      <c r="G4" s="6">
        <f>'0202-CAPS INTEGRACAO'!G4+'0204-CS FLORESTA'!G4+'0207-CS VALENCA'!G4+'0210-PEDRO AQUINO'!G4+'0211-PERSEU LEITE'!G4+'-214-CS INTEGRACAO'!G4+'0215-CS FLORENCE'!G4+'0219-VISA NOROESTE'!G4+'0222-CS IPAUSSURAMA'!G4+'0223-DISTRITO  NOROESTE'!G4+'0226-CS ITAJAI'!G4+'0227-CAMPINA GRANDE'!G4+'0228-CS SATELITE IRIS'!G4+'0229-LISA'!G4+'0230-ROSSIM'!G4+'0231-CASA DAS OFICINAS'!G4+'0232- PS SERGIO AROUCA(C.GRANDE'!G4+'SO233-VIVIENCIA TONINHA'!G4+'0234 CS.STA ROSA'!G4</f>
        <v>9695</v>
      </c>
      <c r="H4" s="6">
        <f>'0202-CAPS INTEGRACAO'!H4+'0204-CS FLORESTA'!H4+'0207-CS VALENCA'!H4+'0210-PEDRO AQUINO'!H4+'0211-PERSEU LEITE'!H4+'-214-CS INTEGRACAO'!H4+'0215-CS FLORENCE'!H4+'0219-VISA NOROESTE'!H4+'0222-CS IPAUSSURAMA'!H4+'0223-DISTRITO  NOROESTE'!H4+'0226-CS ITAJAI'!H4+'0227-CAMPINA GRANDE'!H4+'0228-CS SATELITE IRIS'!H4+'0229-LISA'!H4+'0230-ROSSIM'!H4+'0231-CASA DAS OFICINAS'!H4+'0232- PS SERGIO AROUCA(C.GRANDE'!H4+'SO233-VIVIENCIA TONINHA'!H4+'0234 CS.STA ROSA'!H4</f>
        <v>9695</v>
      </c>
      <c r="I4" s="6">
        <f>'0202-CAPS INTEGRACAO'!I4+'0204-CS FLORESTA'!I4+'0207-CS VALENCA'!I4+'0210-PEDRO AQUINO'!I4+'0211-PERSEU LEITE'!I4+'-214-CS INTEGRACAO'!I4+'0215-CS FLORENCE'!I4+'0219-VISA NOROESTE'!I4+'0222-CS IPAUSSURAMA'!I4+'0223-DISTRITO  NOROESTE'!I4+'0226-CS ITAJAI'!I4+'0227-CAMPINA GRANDE'!I4+'0228-CS SATELITE IRIS'!I4+'0229-LISA'!I4+'0230-ROSSIM'!I4+'0231-CASA DAS OFICINAS'!I4+'0232- PS SERGIO AROUCA(C.GRANDE'!I4+'SO233-VIVIENCIA TONINHA'!I4+'0234 CS.STA ROSA'!I4</f>
        <v>9695</v>
      </c>
      <c r="J4" s="6">
        <f>'0202-CAPS INTEGRACAO'!J4+'0204-CS FLORESTA'!J4+'0207-CS VALENCA'!J4+'0210-PEDRO AQUINO'!J4+'0211-PERSEU LEITE'!J4+'-214-CS INTEGRACAO'!J4+'0215-CS FLORENCE'!J4+'0219-VISA NOROESTE'!J4+'0222-CS IPAUSSURAMA'!J4+'0223-DISTRITO  NOROESTE'!J4+'0226-CS ITAJAI'!J4+'0227-CAMPINA GRANDE'!J4+'0228-CS SATELITE IRIS'!J4+'0229-LISA'!J4+'0230-ROSSIM'!J4+'0231-CASA DAS OFICINAS'!J4+'0232- PS SERGIO AROUCA(C.GRANDE'!J4+'SO233-VIVIENCIA TONINHA'!J4+'0234 CS.STA ROSA'!J4</f>
        <v>9695</v>
      </c>
      <c r="K4" s="6">
        <f>'0202-CAPS INTEGRACAO'!K4+'0204-CS FLORESTA'!K4+'0207-CS VALENCA'!K4+'0210-PEDRO AQUINO'!K4+'0211-PERSEU LEITE'!K4+'-214-CS INTEGRACAO'!K4+'0215-CS FLORENCE'!K4+'0219-VISA NOROESTE'!K4+'0222-CS IPAUSSURAMA'!K4+'0223-DISTRITO  NOROESTE'!K4+'0226-CS ITAJAI'!K4+'0227-CAMPINA GRANDE'!K4+'0228-CS SATELITE IRIS'!K4+'0229-LISA'!K4+'0230-ROSSIM'!K4+'0231-CASA DAS OFICINAS'!K4+'0232- PS SERGIO AROUCA(C.GRANDE'!K4+'SO233-VIVIENCIA TONINHA'!K4+'0234 CS.STA ROSA'!K4</f>
        <v>9695</v>
      </c>
      <c r="L4" s="6">
        <f>'0202-CAPS INTEGRACAO'!L4+'0204-CS FLORESTA'!L4+'0207-CS VALENCA'!L4+'0210-PEDRO AQUINO'!L4+'0211-PERSEU LEITE'!L4+'-214-CS INTEGRACAO'!L4+'0215-CS FLORENCE'!L4+'0219-VISA NOROESTE'!L4+'0222-CS IPAUSSURAMA'!L4+'0223-DISTRITO  NOROESTE'!L4+'0226-CS ITAJAI'!L4+'0227-CAMPINA GRANDE'!L4+'0228-CS SATELITE IRIS'!L4+'0229-LISA'!L4+'0230-ROSSIM'!L4+'0231-CASA DAS OFICINAS'!L4+'0232- PS SERGIO AROUCA(C.GRANDE'!L4+'SO233-VIVIENCIA TONINHA'!L4+'0234 CS.STA ROSA'!L4</f>
        <v>9695</v>
      </c>
      <c r="M4" s="6">
        <f>'0202-CAPS INTEGRACAO'!M4+'0204-CS FLORESTA'!M4+'0207-CS VALENCA'!M4+'0210-PEDRO AQUINO'!M4+'0211-PERSEU LEITE'!M4+'-214-CS INTEGRACAO'!M4+'0215-CS FLORENCE'!M4+'0219-VISA NOROESTE'!M4+'0222-CS IPAUSSURAMA'!M4+'0223-DISTRITO  NOROESTE'!M4+'0226-CS ITAJAI'!M4+'0227-CAMPINA GRANDE'!M4+'0228-CS SATELITE IRIS'!M4+'0229-LISA'!M4+'0230-ROSSIM'!M4+'0231-CASA DAS OFICINAS'!M4+'0232- PS SERGIO AROUCA(C.GRANDE'!M4+'SO233-VIVIENCIA TONINHA'!M4+'0234 CS.STA ROSA'!M4</f>
        <v>9695</v>
      </c>
      <c r="N4" s="6">
        <f>'0202-CAPS INTEGRACAO'!N4+'0204-CS FLORESTA'!N4+'0207-CS VALENCA'!N4+'0210-PEDRO AQUINO'!N4+'0211-PERSEU LEITE'!N4+'-214-CS INTEGRACAO'!N4+'0215-CS FLORENCE'!N4+'0219-VISA NOROESTE'!N4+'0222-CS IPAUSSURAMA'!N4+'0223-DISTRITO  NOROESTE'!N4+'0226-CS ITAJAI'!N4+'0227-CAMPINA GRANDE'!N4+'0228-CS SATELITE IRIS'!N4+'0229-LISA'!N4+'0230-ROSSIM'!N4+'0231-CASA DAS OFICINAS'!N4+'0232- PS SERGIO AROUCA(C.GRANDE'!N4+'SO233-VIVIENCIA TONINHA'!N4+'0234 CS.STA ROSA'!N4</f>
        <v>9695</v>
      </c>
    </row>
    <row r="5" spans="2:14" ht="12.75">
      <c r="B5" s="5" t="s">
        <v>52</v>
      </c>
      <c r="C5" s="6">
        <f>'0202-CAPS INTEGRACAO'!C5+'0204-CS FLORESTA'!C5+'0207-CS VALENCA'!C5+'0210-PEDRO AQUINO'!C5+'0211-PERSEU LEITE'!C5+'-214-CS INTEGRACAO'!C5+'0215-CS FLORENCE'!C5+'0219-VISA NOROESTE'!C5+'0222-CS IPAUSSURAMA'!C5+'0223-DISTRITO  NOROESTE'!C5+'0226-CS ITAJAI'!C5+'0227-CAMPINA GRANDE'!C5+'0228-CS SATELITE IRIS'!C5+'0229-LISA'!C5+'0230-ROSSIM'!C5+'0231-CASA DAS OFICINAS'!C5+'0232- PS SERGIO AROUCA(C.GRANDE'!C5+'SO233-VIVIENCIA TONINHA'!C5+'0234 CS.STA ROSA'!C5</f>
        <v>0</v>
      </c>
      <c r="D5" s="6">
        <f>'0202-CAPS INTEGRACAO'!D5+'0204-CS FLORESTA'!D5+'0207-CS VALENCA'!D5+'0210-PEDRO AQUINO'!D5+'0211-PERSEU LEITE'!D5+'-214-CS INTEGRACAO'!D5+'0215-CS FLORENCE'!D5+'0219-VISA NOROESTE'!D5+'0222-CS IPAUSSURAMA'!D5+'0223-DISTRITO  NOROESTE'!D5+'0226-CS ITAJAI'!D5+'0227-CAMPINA GRANDE'!D5+'0228-CS SATELITE IRIS'!D5+'0229-LISA'!D5+'0230-ROSSIM'!D5+'0231-CASA DAS OFICINAS'!D5+'0232- PS SERGIO AROUCA(C.GRANDE'!D5+'SO233-VIVIENCIA TONINHA'!D5+'0234 CS.STA ROSA'!D5</f>
        <v>0</v>
      </c>
      <c r="E5" s="6">
        <f>'0202-CAPS INTEGRACAO'!E5+'0204-CS FLORESTA'!E5+'0207-CS VALENCA'!E5+'0210-PEDRO AQUINO'!E5+'0211-PERSEU LEITE'!E5+'-214-CS INTEGRACAO'!E5+'0215-CS FLORENCE'!E5+'0219-VISA NOROESTE'!E5+'0222-CS IPAUSSURAMA'!E5+'0223-DISTRITO  NOROESTE'!E5+'0226-CS ITAJAI'!E5+'0227-CAMPINA GRANDE'!E5+'0228-CS SATELITE IRIS'!E5+'0229-LISA'!E5+'0230-ROSSIM'!E5+'0231-CASA DAS OFICINAS'!E5+'0232- PS SERGIO AROUCA(C.GRANDE'!E5+'SO233-VIVIENCIA TONINHA'!E5+'0234 CS.STA ROSA'!E5</f>
        <v>0</v>
      </c>
      <c r="F5" s="6">
        <f>'0202-CAPS INTEGRACAO'!F5+'0204-CS FLORESTA'!F5+'0207-CS VALENCA'!F5+'0210-PEDRO AQUINO'!F5+'0211-PERSEU LEITE'!F5+'-214-CS INTEGRACAO'!F5+'0215-CS FLORENCE'!F5+'0219-VISA NOROESTE'!F5+'0222-CS IPAUSSURAMA'!F5+'0223-DISTRITO  NOROESTE'!F5+'0226-CS ITAJAI'!F5+'0227-CAMPINA GRANDE'!F5+'0228-CS SATELITE IRIS'!F5+'0229-LISA'!F5+'0230-ROSSIM'!F5+'0231-CASA DAS OFICINAS'!F5+'0232- PS SERGIO AROUCA(C.GRANDE'!F5+'SO233-VIVIENCIA TONINHA'!F5+'0234 CS.STA ROSA'!F5</f>
        <v>0</v>
      </c>
      <c r="G5" s="6">
        <f>'0202-CAPS INTEGRACAO'!G5+'0204-CS FLORESTA'!G5+'0207-CS VALENCA'!G5+'0210-PEDRO AQUINO'!G5+'0211-PERSEU LEITE'!G5+'-214-CS INTEGRACAO'!G5+'0215-CS FLORENCE'!G5+'0219-VISA NOROESTE'!G5+'0222-CS IPAUSSURAMA'!G5+'0223-DISTRITO  NOROESTE'!G5+'0226-CS ITAJAI'!G5+'0227-CAMPINA GRANDE'!G5+'0228-CS SATELITE IRIS'!G5+'0229-LISA'!G5+'0230-ROSSIM'!G5+'0231-CASA DAS OFICINAS'!G5+'0232- PS SERGIO AROUCA(C.GRANDE'!G5+'SO233-VIVIENCIA TONINHA'!G5+'0234 CS.STA ROSA'!G5</f>
        <v>0</v>
      </c>
      <c r="H5" s="6">
        <f>'0202-CAPS INTEGRACAO'!H5+'0204-CS FLORESTA'!H5+'0207-CS VALENCA'!H5+'0210-PEDRO AQUINO'!H5+'0211-PERSEU LEITE'!H5+'-214-CS INTEGRACAO'!H5+'0215-CS FLORENCE'!H5+'0219-VISA NOROESTE'!H5+'0222-CS IPAUSSURAMA'!H5+'0223-DISTRITO  NOROESTE'!H5+'0226-CS ITAJAI'!H5+'0227-CAMPINA GRANDE'!H5+'0228-CS SATELITE IRIS'!H5+'0229-LISA'!H5+'0230-ROSSIM'!H5+'0231-CASA DAS OFICINAS'!H5+'0232- PS SERGIO AROUCA(C.GRANDE'!H5+'SO233-VIVIENCIA TONINHA'!H5+'0234 CS.STA ROSA'!H5</f>
        <v>0</v>
      </c>
      <c r="I5" s="6">
        <f>'0202-CAPS INTEGRACAO'!I5+'0204-CS FLORESTA'!I5+'0207-CS VALENCA'!I5+'0210-PEDRO AQUINO'!I5+'0211-PERSEU LEITE'!I5+'-214-CS INTEGRACAO'!I5+'0215-CS FLORENCE'!I5+'0219-VISA NOROESTE'!I5+'0222-CS IPAUSSURAMA'!I5+'0223-DISTRITO  NOROESTE'!I5+'0226-CS ITAJAI'!I5+'0227-CAMPINA GRANDE'!I5+'0228-CS SATELITE IRIS'!I5+'0229-LISA'!I5+'0230-ROSSIM'!I5+'0231-CASA DAS OFICINAS'!I5+'0232- PS SERGIO AROUCA(C.GRANDE'!I5+'SO233-VIVIENCIA TONINHA'!I5+'0234 CS.STA ROSA'!I5</f>
        <v>0</v>
      </c>
      <c r="J5" s="6">
        <f>'0202-CAPS INTEGRACAO'!J5+'0204-CS FLORESTA'!J5+'0207-CS VALENCA'!J5+'0210-PEDRO AQUINO'!J5+'0211-PERSEU LEITE'!J5+'-214-CS INTEGRACAO'!J5+'0215-CS FLORENCE'!J5+'0219-VISA NOROESTE'!J5+'0222-CS IPAUSSURAMA'!J5+'0223-DISTRITO  NOROESTE'!J5+'0226-CS ITAJAI'!J5+'0227-CAMPINA GRANDE'!J5+'0228-CS SATELITE IRIS'!J5+'0229-LISA'!J5+'0230-ROSSIM'!J5+'0231-CASA DAS OFICINAS'!J5+'0232- PS SERGIO AROUCA(C.GRANDE'!J5+'SO233-VIVIENCIA TONINHA'!J5+'0234 CS.STA ROSA'!J5</f>
        <v>0</v>
      </c>
      <c r="K5" s="6">
        <f>'0202-CAPS INTEGRACAO'!K5+'0204-CS FLORESTA'!K5+'0207-CS VALENCA'!K5+'0210-PEDRO AQUINO'!K5+'0211-PERSEU LEITE'!K5+'-214-CS INTEGRACAO'!K5+'0215-CS FLORENCE'!K5+'0219-VISA NOROESTE'!K5+'0222-CS IPAUSSURAMA'!K5+'0223-DISTRITO  NOROESTE'!K5+'0226-CS ITAJAI'!K5+'0227-CAMPINA GRANDE'!K5+'0228-CS SATELITE IRIS'!K5+'0229-LISA'!K5+'0230-ROSSIM'!K5+'0231-CASA DAS OFICINAS'!K5+'0232- PS SERGIO AROUCA(C.GRANDE'!K5+'SO233-VIVIENCIA TONINHA'!K5+'0234 CS.STA ROSA'!K5</f>
        <v>0</v>
      </c>
      <c r="L5" s="6">
        <f>'0202-CAPS INTEGRACAO'!L5+'0204-CS FLORESTA'!L5+'0207-CS VALENCA'!L5+'0210-PEDRO AQUINO'!L5+'0211-PERSEU LEITE'!L5+'-214-CS INTEGRACAO'!L5+'0215-CS FLORENCE'!L5+'0219-VISA NOROESTE'!L5+'0222-CS IPAUSSURAMA'!L5+'0223-DISTRITO  NOROESTE'!L5+'0226-CS ITAJAI'!L5+'0227-CAMPINA GRANDE'!L5+'0228-CS SATELITE IRIS'!L5+'0229-LISA'!L5+'0230-ROSSIM'!L5+'0231-CASA DAS OFICINAS'!L5+'0232- PS SERGIO AROUCA(C.GRANDE'!L5+'SO233-VIVIENCIA TONINHA'!L5+'0234 CS.STA ROSA'!L5</f>
        <v>0</v>
      </c>
      <c r="M5" s="6">
        <f>'0202-CAPS INTEGRACAO'!M5+'0204-CS FLORESTA'!M5+'0207-CS VALENCA'!M5+'0210-PEDRO AQUINO'!M5+'0211-PERSEU LEITE'!M5+'-214-CS INTEGRACAO'!M5+'0215-CS FLORENCE'!M5+'0219-VISA NOROESTE'!M5+'0222-CS IPAUSSURAMA'!M5+'0223-DISTRITO  NOROESTE'!M5+'0226-CS ITAJAI'!M5+'0227-CAMPINA GRANDE'!M5+'0228-CS SATELITE IRIS'!M5+'0229-LISA'!M5+'0230-ROSSIM'!M5+'0231-CASA DAS OFICINAS'!M5+'0232- PS SERGIO AROUCA(C.GRANDE'!M5+'SO233-VIVIENCIA TONINHA'!M5+'0234 CS.STA ROSA'!M5</f>
        <v>0</v>
      </c>
      <c r="N5" s="6">
        <f>'0202-CAPS INTEGRACAO'!N5+'0204-CS FLORESTA'!N5+'0207-CS VALENCA'!N5+'0210-PEDRO AQUINO'!N5+'0211-PERSEU LEITE'!N5+'-214-CS INTEGRACAO'!N5+'0215-CS FLORENCE'!N5+'0219-VISA NOROESTE'!N5+'0222-CS IPAUSSURAMA'!N5+'0223-DISTRITO  NOROESTE'!N5+'0226-CS ITAJAI'!N5+'0227-CAMPINA GRANDE'!N5+'0228-CS SATELITE IRIS'!N5+'0229-LISA'!N5+'0230-ROSSIM'!N5+'0231-CASA DAS OFICINAS'!N5+'0232- PS SERGIO AROUCA(C.GRANDE'!N5+'SO233-VIVIENCIA TONINHA'!N5+'0234 CS.STA ROSA'!N5</f>
        <v>0</v>
      </c>
    </row>
    <row r="6" spans="2:14" ht="12.75">
      <c r="B6" s="5" t="s">
        <v>3</v>
      </c>
      <c r="C6" s="6">
        <f>'0202-CAPS INTEGRACAO'!C6+'0204-CS FLORESTA'!C6+'0207-CS VALENCA'!C6+'0210-PEDRO AQUINO'!C6+'0211-PERSEU LEITE'!C6+'-214-CS INTEGRACAO'!C6+'0215-CS FLORENCE'!C6+'0219-VISA NOROESTE'!C6+'0222-CS IPAUSSURAMA'!C6+'0223-DISTRITO  NOROESTE'!C6+'0226-CS ITAJAI'!C6+'0227-CAMPINA GRANDE'!C6+'0228-CS SATELITE IRIS'!C6+'0229-LISA'!C6+'0230-ROSSIM'!C6+'0231-CASA DAS OFICINAS'!C6+'0232- PS SERGIO AROUCA(C.GRANDE'!C6+'SO233-VIVIENCIA TONINHA'!C6+'0234 CS.STA ROSA'!C6</f>
        <v>2393.24</v>
      </c>
      <c r="D6" s="6">
        <f>'0202-CAPS INTEGRACAO'!D6+'0204-CS FLORESTA'!D6+'0207-CS VALENCA'!D6+'0210-PEDRO AQUINO'!D6+'0211-PERSEU LEITE'!D6+'-214-CS INTEGRACAO'!D6+'0215-CS FLORENCE'!D6+'0219-VISA NOROESTE'!D6+'0222-CS IPAUSSURAMA'!D6+'0223-DISTRITO  NOROESTE'!D6+'0226-CS ITAJAI'!D6+'0227-CAMPINA GRANDE'!D6+'0228-CS SATELITE IRIS'!D6+'0229-LISA'!D6+'0230-ROSSIM'!D6+'0231-CASA DAS OFICINAS'!D6+'0232- PS SERGIO AROUCA(C.GRANDE'!D6+'SO233-VIVIENCIA TONINHA'!D6+'0234 CS.STA ROSA'!D6</f>
        <v>2089.07</v>
      </c>
      <c r="E6" s="6">
        <f>'0202-CAPS INTEGRACAO'!E6+'0204-CS FLORESTA'!E6+'0207-CS VALENCA'!E6+'0210-PEDRO AQUINO'!E6+'0211-PERSEU LEITE'!E6+'-214-CS INTEGRACAO'!E6+'0215-CS FLORENCE'!E6+'0219-VISA NOROESTE'!E6+'0222-CS IPAUSSURAMA'!E6+'0223-DISTRITO  NOROESTE'!E6+'0226-CS ITAJAI'!E6+'0227-CAMPINA GRANDE'!E6+'0228-CS SATELITE IRIS'!E6+'0229-LISA'!E6+'0230-ROSSIM'!E6+'0231-CASA DAS OFICINAS'!E6+'0232- PS SERGIO AROUCA(C.GRANDE'!E6+'SO233-VIVIENCIA TONINHA'!E6+'0234 CS.STA ROSA'!E6</f>
        <v>2170.03</v>
      </c>
      <c r="F6" s="6">
        <f>'0202-CAPS INTEGRACAO'!F6+'0204-CS FLORESTA'!F6+'0207-CS VALENCA'!F6+'0210-PEDRO AQUINO'!F6+'0211-PERSEU LEITE'!F6+'-214-CS INTEGRACAO'!F6+'0215-CS FLORENCE'!F6+'0219-VISA NOROESTE'!F6+'0222-CS IPAUSSURAMA'!F6+'0223-DISTRITO  NOROESTE'!F6+'0226-CS ITAJAI'!F6+'0227-CAMPINA GRANDE'!F6+'0228-CS SATELITE IRIS'!F6+'0229-LISA'!F6+'0230-ROSSIM'!F6+'0231-CASA DAS OFICINAS'!F6+'0232- PS SERGIO AROUCA(C.GRANDE'!F6+'SO233-VIVIENCIA TONINHA'!F6+'0234 CS.STA ROSA'!F6</f>
        <v>1937.22</v>
      </c>
      <c r="G6" s="6">
        <f>'0202-CAPS INTEGRACAO'!G6+'0204-CS FLORESTA'!G6+'0207-CS VALENCA'!G6+'0210-PEDRO AQUINO'!G6+'0211-PERSEU LEITE'!G6+'-214-CS INTEGRACAO'!G6+'0215-CS FLORENCE'!G6+'0219-VISA NOROESTE'!G6+'0222-CS IPAUSSURAMA'!G6+'0223-DISTRITO  NOROESTE'!G6+'0226-CS ITAJAI'!G6+'0227-CAMPINA GRANDE'!G6+'0228-CS SATELITE IRIS'!G6+'0229-LISA'!G6+'0230-ROSSIM'!G6+'0231-CASA DAS OFICINAS'!G6+'0232- PS SERGIO AROUCA(C.GRANDE'!G6+'SO233-VIVIENCIA TONINHA'!G6+'0234 CS.STA ROSA'!G6</f>
        <v>2476.9</v>
      </c>
      <c r="H6" s="6">
        <f>'0202-CAPS INTEGRACAO'!H6+'0204-CS FLORESTA'!H6+'0207-CS VALENCA'!H6+'0210-PEDRO AQUINO'!H6+'0211-PERSEU LEITE'!H6+'-214-CS INTEGRACAO'!H6+'0215-CS FLORENCE'!H6+'0219-VISA NOROESTE'!H6+'0222-CS IPAUSSURAMA'!H6+'0223-DISTRITO  NOROESTE'!H6+'0226-CS ITAJAI'!H6+'0227-CAMPINA GRANDE'!H6+'0228-CS SATELITE IRIS'!H6+'0229-LISA'!H6+'0230-ROSSIM'!H6+'0231-CASA DAS OFICINAS'!H6+'0232- PS SERGIO AROUCA(C.GRANDE'!H6+'SO233-VIVIENCIA TONINHA'!H6+'0234 CS.STA ROSA'!H6</f>
        <v>1802.36</v>
      </c>
      <c r="I6" s="6">
        <f>'0202-CAPS INTEGRACAO'!I6+'0204-CS FLORESTA'!I6+'0207-CS VALENCA'!I6+'0210-PEDRO AQUINO'!I6+'0211-PERSEU LEITE'!I6+'-214-CS INTEGRACAO'!I6+'0215-CS FLORENCE'!I6+'0219-VISA NOROESTE'!I6+'0222-CS IPAUSSURAMA'!I6+'0223-DISTRITO  NOROESTE'!I6+'0226-CS ITAJAI'!I6+'0227-CAMPINA GRANDE'!I6+'0228-CS SATELITE IRIS'!I6+'0229-LISA'!I6+'0230-ROSSIM'!I6+'0231-CASA DAS OFICINAS'!I6+'0232- PS SERGIO AROUCA(C.GRANDE'!I6+'SO233-VIVIENCIA TONINHA'!I6+'0234 CS.STA ROSA'!I6</f>
        <v>1805.94</v>
      </c>
      <c r="J6" s="6">
        <f>'0202-CAPS INTEGRACAO'!J6+'0204-CS FLORESTA'!J6+'0207-CS VALENCA'!J6+'0210-PEDRO AQUINO'!J6+'0211-PERSEU LEITE'!J6+'-214-CS INTEGRACAO'!J6+'0215-CS FLORENCE'!J6+'0219-VISA NOROESTE'!J6+'0222-CS IPAUSSURAMA'!J6+'0223-DISTRITO  NOROESTE'!J6+'0226-CS ITAJAI'!J6+'0227-CAMPINA GRANDE'!J6+'0228-CS SATELITE IRIS'!J6+'0229-LISA'!J6+'0230-ROSSIM'!J6+'0231-CASA DAS OFICINAS'!J6+'0232- PS SERGIO AROUCA(C.GRANDE'!J6+'SO233-VIVIENCIA TONINHA'!J6+'0234 CS.STA ROSA'!J6</f>
        <v>1876.28</v>
      </c>
      <c r="K6" s="6">
        <f>'0202-CAPS INTEGRACAO'!K6+'0204-CS FLORESTA'!K6+'0207-CS VALENCA'!K6+'0210-PEDRO AQUINO'!K6+'0211-PERSEU LEITE'!K6+'-214-CS INTEGRACAO'!K6+'0215-CS FLORENCE'!K6+'0219-VISA NOROESTE'!K6+'0222-CS IPAUSSURAMA'!K6+'0223-DISTRITO  NOROESTE'!K6+'0226-CS ITAJAI'!K6+'0227-CAMPINA GRANDE'!K6+'0228-CS SATELITE IRIS'!K6+'0229-LISA'!K6+'0230-ROSSIM'!K6+'0231-CASA DAS OFICINAS'!K6+'0232- PS SERGIO AROUCA(C.GRANDE'!K6+'SO233-VIVIENCIA TONINHA'!K6+'0234 CS.STA ROSA'!K6</f>
        <v>1633.56</v>
      </c>
      <c r="L6" s="6">
        <f>'0202-CAPS INTEGRACAO'!L6+'0204-CS FLORESTA'!L6+'0207-CS VALENCA'!L6+'0210-PEDRO AQUINO'!L6+'0211-PERSEU LEITE'!L6+'-214-CS INTEGRACAO'!L6+'0215-CS FLORENCE'!L6+'0219-VISA NOROESTE'!L6+'0222-CS IPAUSSURAMA'!L6+'0223-DISTRITO  NOROESTE'!L6+'0226-CS ITAJAI'!L6+'0227-CAMPINA GRANDE'!L6+'0228-CS SATELITE IRIS'!L6+'0229-LISA'!L6+'0230-ROSSIM'!L6+'0231-CASA DAS OFICINAS'!L6+'0232- PS SERGIO AROUCA(C.GRANDE'!L6+'SO233-VIVIENCIA TONINHA'!L6+'0234 CS.STA ROSA'!L6</f>
        <v>1506.18</v>
      </c>
      <c r="M6" s="6">
        <f>'0202-CAPS INTEGRACAO'!M6+'0204-CS FLORESTA'!M6+'0207-CS VALENCA'!M6+'0210-PEDRO AQUINO'!M6+'0211-PERSEU LEITE'!M6+'-214-CS INTEGRACAO'!M6+'0215-CS FLORENCE'!M6+'0219-VISA NOROESTE'!M6+'0222-CS IPAUSSURAMA'!M6+'0223-DISTRITO  NOROESTE'!M6+'0226-CS ITAJAI'!M6+'0227-CAMPINA GRANDE'!M6+'0228-CS SATELITE IRIS'!M6+'0229-LISA'!M6+'0230-ROSSIM'!M6+'0231-CASA DAS OFICINAS'!M6+'0232- PS SERGIO AROUCA(C.GRANDE'!M6+'SO233-VIVIENCIA TONINHA'!M6+'0234 CS.STA ROSA'!M6</f>
        <v>987.36</v>
      </c>
      <c r="N6" s="6">
        <f>'0202-CAPS INTEGRACAO'!N6+'0204-CS FLORESTA'!N6+'0207-CS VALENCA'!N6+'0210-PEDRO AQUINO'!N6+'0211-PERSEU LEITE'!N6+'-214-CS INTEGRACAO'!N6+'0215-CS FLORENCE'!N6+'0219-VISA NOROESTE'!N6+'0222-CS IPAUSSURAMA'!N6+'0223-DISTRITO  NOROESTE'!N6+'0226-CS ITAJAI'!N6+'0227-CAMPINA GRANDE'!N6+'0228-CS SATELITE IRIS'!N6+'0229-LISA'!N6+'0230-ROSSIM'!N6+'0231-CASA DAS OFICINAS'!N6+'0232- PS SERGIO AROUCA(C.GRANDE'!N6+'SO233-VIVIENCIA TONINHA'!N6+'0234 CS.STA ROSA'!N6</f>
        <v>1614.4</v>
      </c>
    </row>
    <row r="7" spans="2:15" ht="12.75">
      <c r="B7" s="5" t="s">
        <v>6</v>
      </c>
      <c r="C7" s="6">
        <f>'0202-CAPS INTEGRACAO'!C7+'0204-CS FLORESTA'!C7+'0207-CS VALENCA'!C7+'0210-PEDRO AQUINO'!C7+'0211-PERSEU LEITE'!C7+'-214-CS INTEGRACAO'!C7+'0215-CS FLORENCE'!C7+'0219-VISA NOROESTE'!C7+'0222-CS IPAUSSURAMA'!C7+'0223-DISTRITO  NOROESTE'!C7+'0226-CS ITAJAI'!C7+'0227-CAMPINA GRANDE'!C7+'0228-CS SATELITE IRIS'!C7+'0229-LISA'!C7+'0230-ROSSIM'!C7+'0231-CASA DAS OFICINAS'!C7+'0232- PS SERGIO AROUCA(C.GRANDE'!C7+'SO233-VIVIENCIA TONINHA'!C7+'0234 CS.STA ROSA'!C7</f>
        <v>6370.34</v>
      </c>
      <c r="D7" s="6">
        <f>'0202-CAPS INTEGRACAO'!D7+'0204-CS FLORESTA'!D7+'0207-CS VALENCA'!D7+'0210-PEDRO AQUINO'!D7+'0211-PERSEU LEITE'!D7+'-214-CS INTEGRACAO'!D7+'0215-CS FLORENCE'!D7+'0219-VISA NOROESTE'!D7+'0222-CS IPAUSSURAMA'!D7+'0223-DISTRITO  NOROESTE'!D7+'0226-CS ITAJAI'!D7+'0227-CAMPINA GRANDE'!D7+'0228-CS SATELITE IRIS'!D7+'0229-LISA'!D7+'0230-ROSSIM'!D7+'0231-CASA DAS OFICINAS'!D7+'0232- PS SERGIO AROUCA(C.GRANDE'!D7+'SO233-VIVIENCIA TONINHA'!D7+'0234 CS.STA ROSA'!D7</f>
        <v>3168.58</v>
      </c>
      <c r="E7" s="6">
        <f>'0202-CAPS INTEGRACAO'!E7+'0204-CS FLORESTA'!E7+'0207-CS VALENCA'!E7+'0210-PEDRO AQUINO'!E7+'0211-PERSEU LEITE'!E7+'-214-CS INTEGRACAO'!E7+'0215-CS FLORENCE'!E7+'0219-VISA NOROESTE'!E7+'0222-CS IPAUSSURAMA'!E7+'0223-DISTRITO  NOROESTE'!E7+'0226-CS ITAJAI'!E7+'0227-CAMPINA GRANDE'!E7+'0228-CS SATELITE IRIS'!E7+'0229-LISA'!E7+'0230-ROSSIM'!E7+'0231-CASA DAS OFICINAS'!E7+'0232- PS SERGIO AROUCA(C.GRANDE'!E7+'SO233-VIVIENCIA TONINHA'!E7+'0234 CS.STA ROSA'!E7</f>
        <v>5624.0199999999995</v>
      </c>
      <c r="F7" s="6">
        <f>'0202-CAPS INTEGRACAO'!F7+'0204-CS FLORESTA'!F7+'0207-CS VALENCA'!F7+'0210-PEDRO AQUINO'!F7+'0211-PERSEU LEITE'!F7+'-214-CS INTEGRACAO'!F7+'0215-CS FLORENCE'!F7+'0219-VISA NOROESTE'!F7+'0222-CS IPAUSSURAMA'!F7+'0223-DISTRITO  NOROESTE'!F7+'0226-CS ITAJAI'!F7+'0227-CAMPINA GRANDE'!F7+'0228-CS SATELITE IRIS'!F7+'0229-LISA'!F7+'0230-ROSSIM'!F7+'0231-CASA DAS OFICINAS'!F7+'0232- PS SERGIO AROUCA(C.GRANDE'!F7+'SO233-VIVIENCIA TONINHA'!F7+'0234 CS.STA ROSA'!F7</f>
        <v>0</v>
      </c>
      <c r="G7" s="6">
        <f>'0202-CAPS INTEGRACAO'!G7+'0204-CS FLORESTA'!G7+'0207-CS VALENCA'!G7+'0210-PEDRO AQUINO'!G7+'0211-PERSEU LEITE'!G7+'-214-CS INTEGRACAO'!G7+'0215-CS FLORENCE'!G7+'0219-VISA NOROESTE'!G7+'0222-CS IPAUSSURAMA'!G7+'0223-DISTRITO  NOROESTE'!G7+'0226-CS ITAJAI'!G7+'0227-CAMPINA GRANDE'!G7+'0228-CS SATELITE IRIS'!G7+'0229-LISA'!G7+'0230-ROSSIM'!G7+'0231-CASA DAS OFICINAS'!G7+'0232- PS SERGIO AROUCA(C.GRANDE'!G7+'SO233-VIVIENCIA TONINHA'!G7+'0234 CS.STA ROSA'!G7</f>
        <v>5532.27</v>
      </c>
      <c r="H7" s="6">
        <f>'0202-CAPS INTEGRACAO'!H7+'0204-CS FLORESTA'!H7+'0207-CS VALENCA'!H7+'0210-PEDRO AQUINO'!H7+'0211-PERSEU LEITE'!H7+'-214-CS INTEGRACAO'!H7+'0215-CS FLORENCE'!H7+'0219-VISA NOROESTE'!H7+'0222-CS IPAUSSURAMA'!H7+'0223-DISTRITO  NOROESTE'!H7+'0226-CS ITAJAI'!H7+'0227-CAMPINA GRANDE'!H7+'0228-CS SATELITE IRIS'!H7+'0229-LISA'!H7+'0230-ROSSIM'!H7+'0231-CASA DAS OFICINAS'!H7+'0232- PS SERGIO AROUCA(C.GRANDE'!H7+'SO233-VIVIENCIA TONINHA'!H7+'0234 CS.STA ROSA'!H7</f>
        <v>0</v>
      </c>
      <c r="I7" s="6">
        <f>'0202-CAPS INTEGRACAO'!I7+'0204-CS FLORESTA'!I7+'0207-CS VALENCA'!I7+'0210-PEDRO AQUINO'!I7+'0211-PERSEU LEITE'!I7+'-214-CS INTEGRACAO'!I7+'0215-CS FLORENCE'!I7+'0219-VISA NOROESTE'!I7+'0222-CS IPAUSSURAMA'!I7+'0223-DISTRITO  NOROESTE'!I7+'0226-CS ITAJAI'!I7+'0227-CAMPINA GRANDE'!I7+'0228-CS SATELITE IRIS'!I7+'0229-LISA'!I7+'0230-ROSSIM'!I7+'0231-CASA DAS OFICINAS'!I7+'0232- PS SERGIO AROUCA(C.GRANDE'!I7+'SO233-VIVIENCIA TONINHA'!I7+'0234 CS.STA ROSA'!I7</f>
        <v>0</v>
      </c>
      <c r="J7" s="6">
        <f>'0202-CAPS INTEGRACAO'!J7+'0204-CS FLORESTA'!J7+'0207-CS VALENCA'!J7+'0210-PEDRO AQUINO'!J7+'0211-PERSEU LEITE'!J7+'-214-CS INTEGRACAO'!J7+'0215-CS FLORENCE'!J7+'0219-VISA NOROESTE'!J7+'0222-CS IPAUSSURAMA'!J7+'0223-DISTRITO  NOROESTE'!J7+'0226-CS ITAJAI'!J7+'0227-CAMPINA GRANDE'!J7+'0228-CS SATELITE IRIS'!J7+'0229-LISA'!J7+'0230-ROSSIM'!J7+'0231-CASA DAS OFICINAS'!J7+'0232- PS SERGIO AROUCA(C.GRANDE'!J7+'SO233-VIVIENCIA TONINHA'!J7+'0234 CS.STA ROSA'!J7</f>
        <v>32698.35</v>
      </c>
      <c r="K7" s="6">
        <f>'0202-CAPS INTEGRACAO'!K7+'0204-CS FLORESTA'!K7+'0207-CS VALENCA'!K7+'0210-PEDRO AQUINO'!K7+'0211-PERSEU LEITE'!K7+'-214-CS INTEGRACAO'!K7+'0215-CS FLORENCE'!K7+'0219-VISA NOROESTE'!K7+'0222-CS IPAUSSURAMA'!K7+'0223-DISTRITO  NOROESTE'!K7+'0226-CS ITAJAI'!K7+'0227-CAMPINA GRANDE'!K7+'0228-CS SATELITE IRIS'!K7+'0229-LISA'!K7+'0230-ROSSIM'!K7+'0231-CASA DAS OFICINAS'!K7+'0232- PS SERGIO AROUCA(C.GRANDE'!K7+'SO233-VIVIENCIA TONINHA'!K7+'0234 CS.STA ROSA'!K7</f>
        <v>0</v>
      </c>
      <c r="L7" s="6">
        <f>'0202-CAPS INTEGRACAO'!L7+'0204-CS FLORESTA'!L7+'0207-CS VALENCA'!L7+'0210-PEDRO AQUINO'!L7+'0211-PERSEU LEITE'!L7+'-214-CS INTEGRACAO'!L7+'0215-CS FLORENCE'!L7+'0219-VISA NOROESTE'!L7+'0222-CS IPAUSSURAMA'!L7+'0223-DISTRITO  NOROESTE'!L7+'0226-CS ITAJAI'!L7+'0227-CAMPINA GRANDE'!L7+'0228-CS SATELITE IRIS'!L7+'0229-LISA'!L7+'0230-ROSSIM'!L7+'0231-CASA DAS OFICINAS'!L7+'0232- PS SERGIO AROUCA(C.GRANDE'!L7+'SO233-VIVIENCIA TONINHA'!L7+'0234 CS.STA ROSA'!L7</f>
        <v>5180.67</v>
      </c>
      <c r="M7" s="6">
        <f>'0202-CAPS INTEGRACAO'!M7+'0204-CS FLORESTA'!M7+'0207-CS VALENCA'!M7+'0210-PEDRO AQUINO'!M7+'0211-PERSEU LEITE'!M7+'-214-CS INTEGRACAO'!M7+'0215-CS FLORENCE'!M7+'0219-VISA NOROESTE'!M7+'0222-CS IPAUSSURAMA'!M7+'0223-DISTRITO  NOROESTE'!M7+'0226-CS ITAJAI'!M7+'0227-CAMPINA GRANDE'!M7+'0228-CS SATELITE IRIS'!M7+'0229-LISA'!M7+'0230-ROSSIM'!M7+'0231-CASA DAS OFICINAS'!M7+'0232- PS SERGIO AROUCA(C.GRANDE'!M7+'SO233-VIVIENCIA TONINHA'!M7+'0234 CS.STA ROSA'!M7</f>
        <v>0</v>
      </c>
      <c r="N7" s="6">
        <f>'0202-CAPS INTEGRACAO'!N7+'0204-CS FLORESTA'!N7+'0207-CS VALENCA'!N7+'0210-PEDRO AQUINO'!N7+'0211-PERSEU LEITE'!N7+'-214-CS INTEGRACAO'!N7+'0215-CS FLORENCE'!N7+'0219-VISA NOROESTE'!N7+'0222-CS IPAUSSURAMA'!N7+'0223-DISTRITO  NOROESTE'!N7+'0226-CS ITAJAI'!N7+'0227-CAMPINA GRANDE'!N7+'0228-CS SATELITE IRIS'!N7+'0229-LISA'!N7+'0230-ROSSIM'!N7+'0231-CASA DAS OFICINAS'!N7+'0232- PS SERGIO AROUCA(C.GRANDE'!N7+'SO233-VIVIENCIA TONINHA'!N7+'0234 CS.STA ROSA'!N7</f>
        <v>0</v>
      </c>
      <c r="O7" s="16"/>
    </row>
    <row r="8" spans="2:14" ht="12.75">
      <c r="B8" s="5" t="s">
        <v>53</v>
      </c>
      <c r="C8" s="6">
        <f>'0202-CAPS INTEGRACAO'!C8+'0204-CS FLORESTA'!C8+'0207-CS VALENCA'!C8+'0210-PEDRO AQUINO'!C8+'0211-PERSEU LEITE'!C8+'-214-CS INTEGRACAO'!C8+'0215-CS FLORENCE'!C8+'0219-VISA NOROESTE'!C8+'0222-CS IPAUSSURAMA'!C8+'0223-DISTRITO  NOROESTE'!C8+'0226-CS ITAJAI'!C8+'0227-CAMPINA GRANDE'!C8+'0228-CS SATELITE IRIS'!C8+'0229-LISA'!C8+'0230-ROSSIM'!C8+'0231-CASA DAS OFICINAS'!C8+'0232- PS SERGIO AROUCA(C.GRANDE'!C8+'SO233-VIVIENCIA TONINHA'!C8+'0234 CS.STA ROSA'!C8</f>
        <v>0</v>
      </c>
      <c r="D8" s="6">
        <f>'0202-CAPS INTEGRACAO'!D8+'0204-CS FLORESTA'!D8+'0207-CS VALENCA'!D8+'0210-PEDRO AQUINO'!D8+'0211-PERSEU LEITE'!D8+'-214-CS INTEGRACAO'!D8+'0215-CS FLORENCE'!D8+'0219-VISA NOROESTE'!D8+'0222-CS IPAUSSURAMA'!D8+'0223-DISTRITO  NOROESTE'!D8+'0226-CS ITAJAI'!D8+'0227-CAMPINA GRANDE'!D8+'0228-CS SATELITE IRIS'!D8+'0229-LISA'!D8+'0230-ROSSIM'!D8+'0231-CASA DAS OFICINAS'!D8+'0232- PS SERGIO AROUCA(C.GRANDE'!D8+'SO233-VIVIENCIA TONINHA'!D8+'0234 CS.STA ROSA'!D8</f>
        <v>0</v>
      </c>
      <c r="E8" s="6">
        <f>'0202-CAPS INTEGRACAO'!E8+'0204-CS FLORESTA'!E8+'0207-CS VALENCA'!E8+'0210-PEDRO AQUINO'!E8+'0211-PERSEU LEITE'!E8+'-214-CS INTEGRACAO'!E8+'0215-CS FLORENCE'!E8+'0219-VISA NOROESTE'!E8+'0222-CS IPAUSSURAMA'!E8+'0223-DISTRITO  NOROESTE'!E8+'0226-CS ITAJAI'!E8+'0227-CAMPINA GRANDE'!E8+'0228-CS SATELITE IRIS'!E8+'0229-LISA'!E8+'0230-ROSSIM'!E8+'0231-CASA DAS OFICINAS'!E8+'0232- PS SERGIO AROUCA(C.GRANDE'!E8+'SO233-VIVIENCIA TONINHA'!E8+'0234 CS.STA ROSA'!E8</f>
        <v>0</v>
      </c>
      <c r="F8" s="6">
        <f>'0202-CAPS INTEGRACAO'!F8+'0204-CS FLORESTA'!F8+'0207-CS VALENCA'!F8+'0210-PEDRO AQUINO'!F8+'0211-PERSEU LEITE'!F8+'-214-CS INTEGRACAO'!F8+'0215-CS FLORENCE'!F8+'0219-VISA NOROESTE'!F8+'0222-CS IPAUSSURAMA'!F8+'0223-DISTRITO  NOROESTE'!F8+'0226-CS ITAJAI'!F8+'0227-CAMPINA GRANDE'!F8+'0228-CS SATELITE IRIS'!F8+'0229-LISA'!F8+'0230-ROSSIM'!F8+'0231-CASA DAS OFICINAS'!F8+'0232- PS SERGIO AROUCA(C.GRANDE'!F8+'SO233-VIVIENCIA TONINHA'!F8+'0234 CS.STA ROSA'!F8</f>
        <v>0</v>
      </c>
      <c r="G8" s="6">
        <f>'0202-CAPS INTEGRACAO'!G8+'0204-CS FLORESTA'!G8+'0207-CS VALENCA'!G8+'0210-PEDRO AQUINO'!G8+'0211-PERSEU LEITE'!G8+'-214-CS INTEGRACAO'!G8+'0215-CS FLORENCE'!G8+'0219-VISA NOROESTE'!G8+'0222-CS IPAUSSURAMA'!G8+'0223-DISTRITO  NOROESTE'!G8+'0226-CS ITAJAI'!G8+'0227-CAMPINA GRANDE'!G8+'0228-CS SATELITE IRIS'!G8+'0229-LISA'!G8+'0230-ROSSIM'!G8+'0231-CASA DAS OFICINAS'!G8+'0232- PS SERGIO AROUCA(C.GRANDE'!G8+'SO233-VIVIENCIA TONINHA'!G8+'0234 CS.STA ROSA'!G8</f>
        <v>0</v>
      </c>
      <c r="H8" s="6">
        <f>'0202-CAPS INTEGRACAO'!H8+'0204-CS FLORESTA'!H8+'0207-CS VALENCA'!H8+'0210-PEDRO AQUINO'!H8+'0211-PERSEU LEITE'!H8+'-214-CS INTEGRACAO'!H8+'0215-CS FLORENCE'!H8+'0219-VISA NOROESTE'!H8+'0222-CS IPAUSSURAMA'!H8+'0223-DISTRITO  NOROESTE'!H8+'0226-CS ITAJAI'!H8+'0227-CAMPINA GRANDE'!H8+'0228-CS SATELITE IRIS'!H8+'0229-LISA'!H8+'0230-ROSSIM'!H8+'0231-CASA DAS OFICINAS'!H8+'0232- PS SERGIO AROUCA(C.GRANDE'!H8+'SO233-VIVIENCIA TONINHA'!H8+'0234 CS.STA ROSA'!H8</f>
        <v>0</v>
      </c>
      <c r="I8" s="6">
        <f>'0202-CAPS INTEGRACAO'!I8+'0204-CS FLORESTA'!I8+'0207-CS VALENCA'!I8+'0210-PEDRO AQUINO'!I8+'0211-PERSEU LEITE'!I8+'-214-CS INTEGRACAO'!I8+'0215-CS FLORENCE'!I8+'0219-VISA NOROESTE'!I8+'0222-CS IPAUSSURAMA'!I8+'0223-DISTRITO  NOROESTE'!I8+'0226-CS ITAJAI'!I8+'0227-CAMPINA GRANDE'!I8+'0228-CS SATELITE IRIS'!I8+'0229-LISA'!I8+'0230-ROSSIM'!I8+'0231-CASA DAS OFICINAS'!I8+'0232- PS SERGIO AROUCA(C.GRANDE'!I8+'SO233-VIVIENCIA TONINHA'!I8+'0234 CS.STA ROSA'!I8</f>
        <v>0</v>
      </c>
      <c r="J8" s="6">
        <f>'0202-CAPS INTEGRACAO'!J8+'0204-CS FLORESTA'!J8+'0207-CS VALENCA'!J8+'0210-PEDRO AQUINO'!J8+'0211-PERSEU LEITE'!J8+'-214-CS INTEGRACAO'!J8+'0215-CS FLORENCE'!J8+'0219-VISA NOROESTE'!J8+'0222-CS IPAUSSURAMA'!J8+'0223-DISTRITO  NOROESTE'!J8+'0226-CS ITAJAI'!J8+'0227-CAMPINA GRANDE'!J8+'0228-CS SATELITE IRIS'!J8+'0229-LISA'!J8+'0230-ROSSIM'!J8+'0231-CASA DAS OFICINAS'!J8+'0232- PS SERGIO AROUCA(C.GRANDE'!J8+'SO233-VIVIENCIA TONINHA'!J8+'0234 CS.STA ROSA'!J8</f>
        <v>0</v>
      </c>
      <c r="K8" s="6">
        <f>'0202-CAPS INTEGRACAO'!K8+'0204-CS FLORESTA'!K8+'0207-CS VALENCA'!K8+'0210-PEDRO AQUINO'!K8+'0211-PERSEU LEITE'!K8+'-214-CS INTEGRACAO'!K8+'0215-CS FLORENCE'!K8+'0219-VISA NOROESTE'!K8+'0222-CS IPAUSSURAMA'!K8+'0223-DISTRITO  NOROESTE'!K8+'0226-CS ITAJAI'!K8+'0227-CAMPINA GRANDE'!K8+'0228-CS SATELITE IRIS'!K8+'0229-LISA'!K8+'0230-ROSSIM'!K8+'0231-CASA DAS OFICINAS'!K8+'0232- PS SERGIO AROUCA(C.GRANDE'!K8+'SO233-VIVIENCIA TONINHA'!K8+'0234 CS.STA ROSA'!K8</f>
        <v>0</v>
      </c>
      <c r="L8" s="6">
        <f>'0202-CAPS INTEGRACAO'!L8+'0204-CS FLORESTA'!L8+'0207-CS VALENCA'!L8+'0210-PEDRO AQUINO'!L8+'0211-PERSEU LEITE'!L8+'-214-CS INTEGRACAO'!L8+'0215-CS FLORENCE'!L8+'0219-VISA NOROESTE'!L8+'0222-CS IPAUSSURAMA'!L8+'0223-DISTRITO  NOROESTE'!L8+'0226-CS ITAJAI'!L8+'0227-CAMPINA GRANDE'!L8+'0228-CS SATELITE IRIS'!L8+'0229-LISA'!L8+'0230-ROSSIM'!L8+'0231-CASA DAS OFICINAS'!L8+'0232- PS SERGIO AROUCA(C.GRANDE'!L8+'SO233-VIVIENCIA TONINHA'!L8+'0234 CS.STA ROSA'!L8</f>
        <v>0</v>
      </c>
      <c r="M8" s="6">
        <f>'0202-CAPS INTEGRACAO'!M8+'0204-CS FLORESTA'!M8+'0207-CS VALENCA'!M8+'0210-PEDRO AQUINO'!M8+'0211-PERSEU LEITE'!M8+'-214-CS INTEGRACAO'!M8+'0215-CS FLORENCE'!M8+'0219-VISA NOROESTE'!M8+'0222-CS IPAUSSURAMA'!M8+'0223-DISTRITO  NOROESTE'!M8+'0226-CS ITAJAI'!M8+'0227-CAMPINA GRANDE'!M8+'0228-CS SATELITE IRIS'!M8+'0229-LISA'!M8+'0230-ROSSIM'!M8+'0231-CASA DAS OFICINAS'!M8+'0232- PS SERGIO AROUCA(C.GRANDE'!M8+'SO233-VIVIENCIA TONINHA'!M8+'0234 CS.STA ROSA'!M8</f>
        <v>0</v>
      </c>
      <c r="N8" s="6">
        <f>'0202-CAPS INTEGRACAO'!N8+'0204-CS FLORESTA'!N8+'0207-CS VALENCA'!N8+'0210-PEDRO AQUINO'!N8+'0211-PERSEU LEITE'!N8+'-214-CS INTEGRACAO'!N8+'0215-CS FLORENCE'!N8+'0219-VISA NOROESTE'!N8+'0222-CS IPAUSSURAMA'!N8+'0223-DISTRITO  NOROESTE'!N8+'0226-CS ITAJAI'!N8+'0227-CAMPINA GRANDE'!N8+'0228-CS SATELITE IRIS'!N8+'0229-LISA'!N8+'0230-ROSSIM'!N8+'0231-CASA DAS OFICINAS'!N8+'0232- PS SERGIO AROUCA(C.GRANDE'!N8+'SO233-VIVIENCIA TONINHA'!N8+'0234 CS.STA ROSA'!N8</f>
        <v>0</v>
      </c>
    </row>
    <row r="9" spans="2:14" ht="12.75">
      <c r="B9" s="5" t="s">
        <v>54</v>
      </c>
      <c r="C9" s="6">
        <f>'0202-CAPS INTEGRACAO'!C9+'0204-CS FLORESTA'!C9+'0207-CS VALENCA'!C9+'0210-PEDRO AQUINO'!C9+'0211-PERSEU LEITE'!C9+'-214-CS INTEGRACAO'!C9+'0215-CS FLORENCE'!C9+'0219-VISA NOROESTE'!C9+'0222-CS IPAUSSURAMA'!C9+'0223-DISTRITO  NOROESTE'!C9+'0226-CS ITAJAI'!C9+'0227-CAMPINA GRANDE'!C9+'0228-CS SATELITE IRIS'!C9+'0229-LISA'!C9+'0230-ROSSIM'!C9+'0231-CASA DAS OFICINAS'!C9+'0232- PS SERGIO AROUCA(C.GRANDE'!C9+'SO233-VIVIENCIA TONINHA'!C9+'0234 CS.STA ROSA'!C9</f>
        <v>0</v>
      </c>
      <c r="D9" s="6">
        <f>'0202-CAPS INTEGRACAO'!D9+'0204-CS FLORESTA'!D9+'0207-CS VALENCA'!D9+'0210-PEDRO AQUINO'!D9+'0211-PERSEU LEITE'!D9+'-214-CS INTEGRACAO'!D9+'0215-CS FLORENCE'!D9+'0219-VISA NOROESTE'!D9+'0222-CS IPAUSSURAMA'!D9+'0223-DISTRITO  NOROESTE'!D9+'0226-CS ITAJAI'!D9+'0227-CAMPINA GRANDE'!D9+'0228-CS SATELITE IRIS'!D9+'0229-LISA'!D9+'0230-ROSSIM'!D9+'0231-CASA DAS OFICINAS'!D9+'0232- PS SERGIO AROUCA(C.GRANDE'!D9+'SO233-VIVIENCIA TONINHA'!D9+'0234 CS.STA ROSA'!D9</f>
        <v>0</v>
      </c>
      <c r="E9" s="6">
        <f>'0202-CAPS INTEGRACAO'!E9+'0204-CS FLORESTA'!E9+'0207-CS VALENCA'!E9+'0210-PEDRO AQUINO'!E9+'0211-PERSEU LEITE'!E9+'-214-CS INTEGRACAO'!E9+'0215-CS FLORENCE'!E9+'0219-VISA NOROESTE'!E9+'0222-CS IPAUSSURAMA'!E9+'0223-DISTRITO  NOROESTE'!E9+'0226-CS ITAJAI'!E9+'0227-CAMPINA GRANDE'!E9+'0228-CS SATELITE IRIS'!E9+'0229-LISA'!E9+'0230-ROSSIM'!E9+'0231-CASA DAS OFICINAS'!E9+'0232- PS SERGIO AROUCA(C.GRANDE'!E9+'SO233-VIVIENCIA TONINHA'!E9+'0234 CS.STA ROSA'!E9</f>
        <v>0</v>
      </c>
      <c r="F9" s="6">
        <f>'0202-CAPS INTEGRACAO'!F9+'0204-CS FLORESTA'!F9+'0207-CS VALENCA'!F9+'0210-PEDRO AQUINO'!F9+'0211-PERSEU LEITE'!F9+'-214-CS INTEGRACAO'!F9+'0215-CS FLORENCE'!F9+'0219-VISA NOROESTE'!F9+'0222-CS IPAUSSURAMA'!F9+'0223-DISTRITO  NOROESTE'!F9+'0226-CS ITAJAI'!F9+'0227-CAMPINA GRANDE'!F9+'0228-CS SATELITE IRIS'!F9+'0229-LISA'!F9+'0230-ROSSIM'!F9+'0231-CASA DAS OFICINAS'!F9+'0232- PS SERGIO AROUCA(C.GRANDE'!F9+'SO233-VIVIENCIA TONINHA'!F9+'0234 CS.STA ROSA'!F9</f>
        <v>0</v>
      </c>
      <c r="G9" s="6">
        <f>'0202-CAPS INTEGRACAO'!G9+'0204-CS FLORESTA'!G9+'0207-CS VALENCA'!G9+'0210-PEDRO AQUINO'!G9+'0211-PERSEU LEITE'!G9+'-214-CS INTEGRACAO'!G9+'0215-CS FLORENCE'!G9+'0219-VISA NOROESTE'!G9+'0222-CS IPAUSSURAMA'!G9+'0223-DISTRITO  NOROESTE'!G9+'0226-CS ITAJAI'!G9+'0227-CAMPINA GRANDE'!G9+'0228-CS SATELITE IRIS'!G9+'0229-LISA'!G9+'0230-ROSSIM'!G9+'0231-CASA DAS OFICINAS'!G9+'0232- PS SERGIO AROUCA(C.GRANDE'!G9+'SO233-VIVIENCIA TONINHA'!G9+'0234 CS.STA ROSA'!G9</f>
        <v>0</v>
      </c>
      <c r="H9" s="6">
        <f>'0202-CAPS INTEGRACAO'!H9+'0204-CS FLORESTA'!H9+'0207-CS VALENCA'!H9+'0210-PEDRO AQUINO'!H9+'0211-PERSEU LEITE'!H9+'-214-CS INTEGRACAO'!H9+'0215-CS FLORENCE'!H9+'0219-VISA NOROESTE'!H9+'0222-CS IPAUSSURAMA'!H9+'0223-DISTRITO  NOROESTE'!H9+'0226-CS ITAJAI'!H9+'0227-CAMPINA GRANDE'!H9+'0228-CS SATELITE IRIS'!H9+'0229-LISA'!H9+'0230-ROSSIM'!H9+'0231-CASA DAS OFICINAS'!H9+'0232- PS SERGIO AROUCA(C.GRANDE'!H9+'SO233-VIVIENCIA TONINHA'!H9+'0234 CS.STA ROSA'!H9</f>
        <v>0</v>
      </c>
      <c r="I9" s="6">
        <f>'0202-CAPS INTEGRACAO'!I9+'0204-CS FLORESTA'!I9+'0207-CS VALENCA'!I9+'0210-PEDRO AQUINO'!I9+'0211-PERSEU LEITE'!I9+'-214-CS INTEGRACAO'!I9+'0215-CS FLORENCE'!I9+'0219-VISA NOROESTE'!I9+'0222-CS IPAUSSURAMA'!I9+'0223-DISTRITO  NOROESTE'!I9+'0226-CS ITAJAI'!I9+'0227-CAMPINA GRANDE'!I9+'0228-CS SATELITE IRIS'!I9+'0229-LISA'!I9+'0230-ROSSIM'!I9+'0231-CASA DAS OFICINAS'!I9+'0232- PS SERGIO AROUCA(C.GRANDE'!I9+'SO233-VIVIENCIA TONINHA'!I9+'0234 CS.STA ROSA'!I9</f>
        <v>0</v>
      </c>
      <c r="J9" s="6">
        <f>'0202-CAPS INTEGRACAO'!J9+'0204-CS FLORESTA'!J9+'0207-CS VALENCA'!J9+'0210-PEDRO AQUINO'!J9+'0211-PERSEU LEITE'!J9+'-214-CS INTEGRACAO'!J9+'0215-CS FLORENCE'!J9+'0219-VISA NOROESTE'!J9+'0222-CS IPAUSSURAMA'!J9+'0223-DISTRITO  NOROESTE'!J9+'0226-CS ITAJAI'!J9+'0227-CAMPINA GRANDE'!J9+'0228-CS SATELITE IRIS'!J9+'0229-LISA'!J9+'0230-ROSSIM'!J9+'0231-CASA DAS OFICINAS'!J9+'0232- PS SERGIO AROUCA(C.GRANDE'!J9+'SO233-VIVIENCIA TONINHA'!J9+'0234 CS.STA ROSA'!J9</f>
        <v>0</v>
      </c>
      <c r="K9" s="6">
        <f>'0202-CAPS INTEGRACAO'!K9+'0204-CS FLORESTA'!K9+'0207-CS VALENCA'!K9+'0210-PEDRO AQUINO'!K9+'0211-PERSEU LEITE'!K9+'-214-CS INTEGRACAO'!K9+'0215-CS FLORENCE'!K9+'0219-VISA NOROESTE'!K9+'0222-CS IPAUSSURAMA'!K9+'0223-DISTRITO  NOROESTE'!K9+'0226-CS ITAJAI'!K9+'0227-CAMPINA GRANDE'!K9+'0228-CS SATELITE IRIS'!K9+'0229-LISA'!K9+'0230-ROSSIM'!K9+'0231-CASA DAS OFICINAS'!K9+'0232- PS SERGIO AROUCA(C.GRANDE'!K9+'SO233-VIVIENCIA TONINHA'!K9+'0234 CS.STA ROSA'!K9</f>
        <v>0</v>
      </c>
      <c r="L9" s="6">
        <f>'0202-CAPS INTEGRACAO'!L9+'0204-CS FLORESTA'!L9+'0207-CS VALENCA'!L9+'0210-PEDRO AQUINO'!L9+'0211-PERSEU LEITE'!L9+'-214-CS INTEGRACAO'!L9+'0215-CS FLORENCE'!L9+'0219-VISA NOROESTE'!L9+'0222-CS IPAUSSURAMA'!L9+'0223-DISTRITO  NOROESTE'!L9+'0226-CS ITAJAI'!L9+'0227-CAMPINA GRANDE'!L9+'0228-CS SATELITE IRIS'!L9+'0229-LISA'!L9+'0230-ROSSIM'!L9+'0231-CASA DAS OFICINAS'!L9+'0232- PS SERGIO AROUCA(C.GRANDE'!L9+'SO233-VIVIENCIA TONINHA'!L9+'0234 CS.STA ROSA'!L9</f>
        <v>0</v>
      </c>
      <c r="M9" s="6">
        <f>'0202-CAPS INTEGRACAO'!M9+'0204-CS FLORESTA'!M9+'0207-CS VALENCA'!M9+'0210-PEDRO AQUINO'!M9+'0211-PERSEU LEITE'!M9+'-214-CS INTEGRACAO'!M9+'0215-CS FLORENCE'!M9+'0219-VISA NOROESTE'!M9+'0222-CS IPAUSSURAMA'!M9+'0223-DISTRITO  NOROESTE'!M9+'0226-CS ITAJAI'!M9+'0227-CAMPINA GRANDE'!M9+'0228-CS SATELITE IRIS'!M9+'0229-LISA'!M9+'0230-ROSSIM'!M9+'0231-CASA DAS OFICINAS'!M9+'0232- PS SERGIO AROUCA(C.GRANDE'!M9+'SO233-VIVIENCIA TONINHA'!M9+'0234 CS.STA ROSA'!M9</f>
        <v>0</v>
      </c>
      <c r="N9" s="6">
        <f>'0202-CAPS INTEGRACAO'!N9+'0204-CS FLORESTA'!N9+'0207-CS VALENCA'!N9+'0210-PEDRO AQUINO'!N9+'0211-PERSEU LEITE'!N9+'-214-CS INTEGRACAO'!N9+'0215-CS FLORENCE'!N9+'0219-VISA NOROESTE'!N9+'0222-CS IPAUSSURAMA'!N9+'0223-DISTRITO  NOROESTE'!N9+'0226-CS ITAJAI'!N9+'0227-CAMPINA GRANDE'!N9+'0228-CS SATELITE IRIS'!N9+'0229-LISA'!N9+'0230-ROSSIM'!N9+'0231-CASA DAS OFICINAS'!N9+'0232- PS SERGIO AROUCA(C.GRANDE'!N9+'SO233-VIVIENCIA TONINHA'!N9+'0234 CS.STA ROSA'!N9</f>
        <v>0</v>
      </c>
    </row>
    <row r="10" spans="2:15" ht="12.75">
      <c r="B10" s="5" t="s">
        <v>48</v>
      </c>
      <c r="C10" s="6">
        <f>'0202-CAPS INTEGRACAO'!C10+'0204-CS FLORESTA'!C10+'0207-CS VALENCA'!C10+'0210-PEDRO AQUINO'!C10+'0211-PERSEU LEITE'!C10+'-214-CS INTEGRACAO'!C10+'0215-CS FLORENCE'!C10+'0219-VISA NOROESTE'!C10+'0222-CS IPAUSSURAMA'!C10+'0223-DISTRITO  NOROESTE'!C10+'0226-CS ITAJAI'!C10+'0227-CAMPINA GRANDE'!C10+'0228-CS SATELITE IRIS'!C10+'0229-LISA'!C10+'0230-ROSSIM'!C10+'0231-CASA DAS OFICINAS'!C10+'0232- PS SERGIO AROUCA(C.GRANDE'!C10+'SO233-VIVIENCIA TONINHA'!C10+'0234 CS.STA ROSA'!C10</f>
        <v>928.5799999999999</v>
      </c>
      <c r="D10" s="6">
        <f>'0202-CAPS INTEGRACAO'!D10+'0204-CS FLORESTA'!D10+'0207-CS VALENCA'!D10+'0210-PEDRO AQUINO'!D10+'0211-PERSEU LEITE'!D10+'-214-CS INTEGRACAO'!D10+'0215-CS FLORENCE'!D10+'0219-VISA NOROESTE'!D10+'0222-CS IPAUSSURAMA'!D10+'0223-DISTRITO  NOROESTE'!D10+'0226-CS ITAJAI'!D10+'0227-CAMPINA GRANDE'!D10+'0228-CS SATELITE IRIS'!D10+'0229-LISA'!D10+'0230-ROSSIM'!D10+'0231-CASA DAS OFICINAS'!D10+'0232- PS SERGIO AROUCA(C.GRANDE'!D10+'SO233-VIVIENCIA TONINHA'!D10+'0234 CS.STA ROSA'!D10</f>
        <v>0</v>
      </c>
      <c r="E10" s="6">
        <f>'0202-CAPS INTEGRACAO'!E10+'0204-CS FLORESTA'!E10+'0207-CS VALENCA'!E10+'0210-PEDRO AQUINO'!E10+'0211-PERSEU LEITE'!E10+'-214-CS INTEGRACAO'!E10+'0215-CS FLORENCE'!E10+'0219-VISA NOROESTE'!E10+'0222-CS IPAUSSURAMA'!E10+'0223-DISTRITO  NOROESTE'!E10+'0226-CS ITAJAI'!E10+'0227-CAMPINA GRANDE'!E10+'0228-CS SATELITE IRIS'!E10+'0229-LISA'!E10+'0230-ROSSIM'!E10+'0231-CASA DAS OFICINAS'!E10+'0232- PS SERGIO AROUCA(C.GRANDE'!E10+'SO233-VIVIENCIA TONINHA'!E10+'0234 CS.STA ROSA'!E10</f>
        <v>454.32</v>
      </c>
      <c r="F10" s="6">
        <f>'0202-CAPS INTEGRACAO'!F10+'0204-CS FLORESTA'!F10+'0207-CS VALENCA'!F10+'0210-PEDRO AQUINO'!F10+'0211-PERSEU LEITE'!F10+'-214-CS INTEGRACAO'!F10+'0215-CS FLORENCE'!F10+'0219-VISA NOROESTE'!F10+'0222-CS IPAUSSURAMA'!F10+'0223-DISTRITO  NOROESTE'!F10+'0226-CS ITAJAI'!F10+'0227-CAMPINA GRANDE'!F10+'0228-CS SATELITE IRIS'!F10+'0229-LISA'!F10+'0230-ROSSIM'!F10+'0231-CASA DAS OFICINAS'!F10+'0232- PS SERGIO AROUCA(C.GRANDE'!F10+'SO233-VIVIENCIA TONINHA'!F10+'0234 CS.STA ROSA'!F10</f>
        <v>430.05</v>
      </c>
      <c r="G10" s="6">
        <f>'0202-CAPS INTEGRACAO'!G10+'0204-CS FLORESTA'!G10+'0207-CS VALENCA'!G10+'0210-PEDRO AQUINO'!G10+'0211-PERSEU LEITE'!G10+'-214-CS INTEGRACAO'!G10+'0215-CS FLORENCE'!G10+'0219-VISA NOROESTE'!G10+'0222-CS IPAUSSURAMA'!G10+'0223-DISTRITO  NOROESTE'!G10+'0226-CS ITAJAI'!G10+'0227-CAMPINA GRANDE'!G10+'0228-CS SATELITE IRIS'!G10+'0229-LISA'!G10+'0230-ROSSIM'!G10+'0231-CASA DAS OFICINAS'!G10+'0232- PS SERGIO AROUCA(C.GRANDE'!G10+'SO233-VIVIENCIA TONINHA'!G10+'0234 CS.STA ROSA'!G10</f>
        <v>401.57</v>
      </c>
      <c r="H10" s="6">
        <f>'0202-CAPS INTEGRACAO'!H10+'0204-CS FLORESTA'!H10+'0207-CS VALENCA'!H10+'0210-PEDRO AQUINO'!H10+'0211-PERSEU LEITE'!H10+'-214-CS INTEGRACAO'!H10+'0215-CS FLORENCE'!H10+'0219-VISA NOROESTE'!H10+'0222-CS IPAUSSURAMA'!H10+'0223-DISTRITO  NOROESTE'!H10+'0226-CS ITAJAI'!H10+'0227-CAMPINA GRANDE'!H10+'0228-CS SATELITE IRIS'!H10+'0229-LISA'!H10+'0230-ROSSIM'!H10+'0231-CASA DAS OFICINAS'!H10+'0232- PS SERGIO AROUCA(C.GRANDE'!H10+'SO233-VIVIENCIA TONINHA'!H10+'0234 CS.STA ROSA'!H10</f>
        <v>825.08</v>
      </c>
      <c r="I10" s="6">
        <f>'0202-CAPS INTEGRACAO'!I10+'0204-CS FLORESTA'!I10+'0207-CS VALENCA'!I10+'0210-PEDRO AQUINO'!I10+'0211-PERSEU LEITE'!I10+'-214-CS INTEGRACAO'!I10+'0215-CS FLORENCE'!I10+'0219-VISA NOROESTE'!I10+'0222-CS IPAUSSURAMA'!I10+'0223-DISTRITO  NOROESTE'!I10+'0226-CS ITAJAI'!I10+'0227-CAMPINA GRANDE'!I10+'0228-CS SATELITE IRIS'!I10+'0229-LISA'!I10+'0230-ROSSIM'!I10+'0231-CASA DAS OFICINAS'!I10+'0232- PS SERGIO AROUCA(C.GRANDE'!I10+'SO233-VIVIENCIA TONINHA'!I10+'0234 CS.STA ROSA'!I10</f>
        <v>0</v>
      </c>
      <c r="J10" s="6">
        <f>'0202-CAPS INTEGRACAO'!J10+'0204-CS FLORESTA'!J10+'0207-CS VALENCA'!J10+'0210-PEDRO AQUINO'!J10+'0211-PERSEU LEITE'!J10+'-214-CS INTEGRACAO'!J10+'0215-CS FLORENCE'!J10+'0219-VISA NOROESTE'!J10+'0222-CS IPAUSSURAMA'!J10+'0223-DISTRITO  NOROESTE'!J10+'0226-CS ITAJAI'!J10+'0227-CAMPINA GRANDE'!J10+'0228-CS SATELITE IRIS'!J10+'0229-LISA'!J10+'0230-ROSSIM'!J10+'0231-CASA DAS OFICINAS'!J10+'0232- PS SERGIO AROUCA(C.GRANDE'!J10+'SO233-VIVIENCIA TONINHA'!J10+'0234 CS.STA ROSA'!J10</f>
        <v>548.45</v>
      </c>
      <c r="K10" s="6">
        <f>'0202-CAPS INTEGRACAO'!K10+'0204-CS FLORESTA'!K10+'0207-CS VALENCA'!K10+'0210-PEDRO AQUINO'!K10+'0211-PERSEU LEITE'!K10+'-214-CS INTEGRACAO'!K10+'0215-CS FLORENCE'!K10+'0219-VISA NOROESTE'!K10+'0222-CS IPAUSSURAMA'!K10+'0223-DISTRITO  NOROESTE'!K10+'0226-CS ITAJAI'!K10+'0227-CAMPINA GRANDE'!K10+'0228-CS SATELITE IRIS'!K10+'0229-LISA'!K10+'0230-ROSSIM'!K10+'0231-CASA DAS OFICINAS'!K10+'0232- PS SERGIO AROUCA(C.GRANDE'!K10+'SO233-VIVIENCIA TONINHA'!K10+'0234 CS.STA ROSA'!K10</f>
        <v>0</v>
      </c>
      <c r="L10" s="6">
        <f>'0202-CAPS INTEGRACAO'!L10+'0204-CS FLORESTA'!L10+'0207-CS VALENCA'!L10+'0210-PEDRO AQUINO'!L10+'0211-PERSEU LEITE'!L10+'-214-CS INTEGRACAO'!L10+'0215-CS FLORENCE'!L10+'0219-VISA NOROESTE'!L10+'0222-CS IPAUSSURAMA'!L10+'0223-DISTRITO  NOROESTE'!L10+'0226-CS ITAJAI'!L10+'0227-CAMPINA GRANDE'!L10+'0228-CS SATELITE IRIS'!L10+'0229-LISA'!L10+'0230-ROSSIM'!L10+'0231-CASA DAS OFICINAS'!L10+'0232- PS SERGIO AROUCA(C.GRANDE'!L10+'SO233-VIVIENCIA TONINHA'!L10+'0234 CS.STA ROSA'!L10</f>
        <v>552.3299999999999</v>
      </c>
      <c r="M10" s="6">
        <f>'0202-CAPS INTEGRACAO'!M10+'0204-CS FLORESTA'!M10+'0207-CS VALENCA'!M10+'0210-PEDRO AQUINO'!M10+'0211-PERSEU LEITE'!M10+'-214-CS INTEGRACAO'!M10+'0215-CS FLORENCE'!M10+'0219-VISA NOROESTE'!M10+'0222-CS IPAUSSURAMA'!M10+'0223-DISTRITO  NOROESTE'!M10+'0226-CS ITAJAI'!M10+'0227-CAMPINA GRANDE'!M10+'0228-CS SATELITE IRIS'!M10+'0229-LISA'!M10+'0230-ROSSIM'!M10+'0231-CASA DAS OFICINAS'!M10+'0232- PS SERGIO AROUCA(C.GRANDE'!M10+'SO233-VIVIENCIA TONINHA'!M10+'0234 CS.STA ROSA'!M10</f>
        <v>0</v>
      </c>
      <c r="N10" s="6">
        <f>'0202-CAPS INTEGRACAO'!N10+'0204-CS FLORESTA'!N10+'0207-CS VALENCA'!N10+'0210-PEDRO AQUINO'!N10+'0211-PERSEU LEITE'!N10+'-214-CS INTEGRACAO'!N10+'0215-CS FLORENCE'!N10+'0219-VISA NOROESTE'!N10+'0222-CS IPAUSSURAMA'!N10+'0223-DISTRITO  NOROESTE'!N10+'0226-CS ITAJAI'!N10+'0227-CAMPINA GRANDE'!N10+'0228-CS SATELITE IRIS'!N10+'0229-LISA'!N10+'0230-ROSSIM'!N10+'0231-CASA DAS OFICINAS'!N10+'0232- PS SERGIO AROUCA(C.GRANDE'!N10+'SO233-VIVIENCIA TONINHA'!N10+'0234 CS.STA ROSA'!N10</f>
        <v>302.23</v>
      </c>
      <c r="O10" s="16">
        <f>SUM(C10:N10)</f>
        <v>4442.610000000001</v>
      </c>
    </row>
    <row r="11" spans="2:14" ht="12.75">
      <c r="B11" s="5" t="s">
        <v>4</v>
      </c>
      <c r="C11" s="6">
        <f>'0202-CAPS INTEGRACAO'!C11+'0204-CS FLORESTA'!C11+'0207-CS VALENCA'!C11+'0210-PEDRO AQUINO'!C11+'0211-PERSEU LEITE'!C11+'-214-CS INTEGRACAO'!C11+'0215-CS FLORENCE'!C11+'0219-VISA NOROESTE'!C11+'0222-CS IPAUSSURAMA'!C11+'0223-DISTRITO  NOROESTE'!C11+'0226-CS ITAJAI'!C11+'0227-CAMPINA GRANDE'!C11+'0228-CS SATELITE IRIS'!C11+'0229-LISA'!C11+'0230-ROSSIM'!C11+'0231-CASA DAS OFICINAS'!C11+'0232- PS SERGIO AROUCA(C.GRANDE'!C11+'SO233-VIVIENCIA TONINHA'!C11+'0234 CS.STA ROSA'!C11</f>
        <v>15726.699999999997</v>
      </c>
      <c r="D11" s="6">
        <f>'0202-CAPS INTEGRACAO'!D11+'0204-CS FLORESTA'!D11+'0207-CS VALENCA'!D11+'0210-PEDRO AQUINO'!D11+'0211-PERSEU LEITE'!D11+'-214-CS INTEGRACAO'!D11+'0215-CS FLORENCE'!D11+'0219-VISA NOROESTE'!D11+'0222-CS IPAUSSURAMA'!D11+'0223-DISTRITO  NOROESTE'!D11+'0226-CS ITAJAI'!D11+'0227-CAMPINA GRANDE'!D11+'0228-CS SATELITE IRIS'!D11+'0229-LISA'!D11+'0230-ROSSIM'!D11+'0231-CASA DAS OFICINAS'!D11+'0232- PS SERGIO AROUCA(C.GRANDE'!D11+'SO233-VIVIENCIA TONINHA'!D11+'0234 CS.STA ROSA'!D11</f>
        <v>17962.299999999996</v>
      </c>
      <c r="E11" s="6">
        <f>'0202-CAPS INTEGRACAO'!E11+'0204-CS FLORESTA'!E11+'0207-CS VALENCA'!E11+'0210-PEDRO AQUINO'!E11+'0211-PERSEU LEITE'!E11+'-214-CS INTEGRACAO'!E11+'0215-CS FLORENCE'!E11+'0219-VISA NOROESTE'!E11+'0222-CS IPAUSSURAMA'!E11+'0223-DISTRITO  NOROESTE'!E11+'0226-CS ITAJAI'!E11+'0227-CAMPINA GRANDE'!E11+'0228-CS SATELITE IRIS'!E11+'0229-LISA'!E11+'0230-ROSSIM'!E11+'0231-CASA DAS OFICINAS'!E11+'0232- PS SERGIO AROUCA(C.GRANDE'!E11+'SO233-VIVIENCIA TONINHA'!E11+'0234 CS.STA ROSA'!E11</f>
        <v>18198.639999999996</v>
      </c>
      <c r="F11" s="6">
        <f>'0202-CAPS INTEGRACAO'!F11+'0204-CS FLORESTA'!F11+'0207-CS VALENCA'!F11+'0210-PEDRO AQUINO'!F11+'0211-PERSEU LEITE'!F11+'-214-CS INTEGRACAO'!F11+'0215-CS FLORENCE'!F11+'0219-VISA NOROESTE'!F11+'0222-CS IPAUSSURAMA'!F11+'0223-DISTRITO  NOROESTE'!F11+'0226-CS ITAJAI'!F11+'0227-CAMPINA GRANDE'!F11+'0228-CS SATELITE IRIS'!F11+'0229-LISA'!F11+'0230-ROSSIM'!F11+'0231-CASA DAS OFICINAS'!F11+'0232- PS SERGIO AROUCA(C.GRANDE'!F11+'SO233-VIVIENCIA TONINHA'!F11+'0234 CS.STA ROSA'!F11</f>
        <v>16431.359999999997</v>
      </c>
      <c r="G11" s="6">
        <f>'0202-CAPS INTEGRACAO'!G11+'0204-CS FLORESTA'!G11+'0207-CS VALENCA'!G11+'0210-PEDRO AQUINO'!G11+'0211-PERSEU LEITE'!G11+'-214-CS INTEGRACAO'!G11+'0215-CS FLORENCE'!G11+'0219-VISA NOROESTE'!G11+'0222-CS IPAUSSURAMA'!G11+'0223-DISTRITO  NOROESTE'!G11+'0226-CS ITAJAI'!G11+'0227-CAMPINA GRANDE'!G11+'0228-CS SATELITE IRIS'!G11+'0229-LISA'!G11+'0230-ROSSIM'!G11+'0231-CASA DAS OFICINAS'!G11+'0232- PS SERGIO AROUCA(C.GRANDE'!G11+'SO233-VIVIENCIA TONINHA'!G11+'0234 CS.STA ROSA'!G11</f>
        <v>15740.14</v>
      </c>
      <c r="H11" s="6">
        <f>'0202-CAPS INTEGRACAO'!H11+'0204-CS FLORESTA'!H11+'0207-CS VALENCA'!H11+'0210-PEDRO AQUINO'!H11+'0211-PERSEU LEITE'!H11+'-214-CS INTEGRACAO'!H11+'0215-CS FLORENCE'!H11+'0219-VISA NOROESTE'!H11+'0222-CS IPAUSSURAMA'!H11+'0223-DISTRITO  NOROESTE'!H11+'0226-CS ITAJAI'!H11+'0227-CAMPINA GRANDE'!H11+'0228-CS SATELITE IRIS'!H11+'0229-LISA'!H11+'0230-ROSSIM'!H11+'0231-CASA DAS OFICINAS'!H11+'0232- PS SERGIO AROUCA(C.GRANDE'!H11+'SO233-VIVIENCIA TONINHA'!H11+'0234 CS.STA ROSA'!H11</f>
        <v>15508.52</v>
      </c>
      <c r="I11" s="6">
        <f>'0202-CAPS INTEGRACAO'!I11+'0204-CS FLORESTA'!I11+'0207-CS VALENCA'!I11+'0210-PEDRO AQUINO'!I11+'0211-PERSEU LEITE'!I11+'-214-CS INTEGRACAO'!I11+'0215-CS FLORENCE'!I11+'0219-VISA NOROESTE'!I11+'0222-CS IPAUSSURAMA'!I11+'0223-DISTRITO  NOROESTE'!I11+'0226-CS ITAJAI'!I11+'0227-CAMPINA GRANDE'!I11+'0228-CS SATELITE IRIS'!I11+'0229-LISA'!I11+'0230-ROSSIM'!I11+'0231-CASA DAS OFICINAS'!I11+'0232- PS SERGIO AROUCA(C.GRANDE'!I11+'SO233-VIVIENCIA TONINHA'!I11+'0234 CS.STA ROSA'!I11</f>
        <v>17523.449999999997</v>
      </c>
      <c r="J11" s="6">
        <f>'0202-CAPS INTEGRACAO'!J11+'0204-CS FLORESTA'!J11+'0207-CS VALENCA'!J11+'0210-PEDRO AQUINO'!J11+'0211-PERSEU LEITE'!J11+'-214-CS INTEGRACAO'!J11+'0215-CS FLORENCE'!J11+'0219-VISA NOROESTE'!J11+'0222-CS IPAUSSURAMA'!J11+'0223-DISTRITO  NOROESTE'!J11+'0226-CS ITAJAI'!J11+'0227-CAMPINA GRANDE'!J11+'0228-CS SATELITE IRIS'!J11+'0229-LISA'!J11+'0230-ROSSIM'!J11+'0231-CASA DAS OFICINAS'!J11+'0232- PS SERGIO AROUCA(C.GRANDE'!J11+'SO233-VIVIENCIA TONINHA'!J11+'0234 CS.STA ROSA'!J11</f>
        <v>18001.170000000002</v>
      </c>
      <c r="K11" s="6">
        <f>'0202-CAPS INTEGRACAO'!K11+'0204-CS FLORESTA'!K11+'0207-CS VALENCA'!K11+'0210-PEDRO AQUINO'!K11+'0211-PERSEU LEITE'!K11+'-214-CS INTEGRACAO'!K11+'0215-CS FLORENCE'!K11+'0219-VISA NOROESTE'!K11+'0222-CS IPAUSSURAMA'!K11+'0223-DISTRITO  NOROESTE'!K11+'0226-CS ITAJAI'!K11+'0227-CAMPINA GRANDE'!K11+'0228-CS SATELITE IRIS'!K11+'0229-LISA'!K11+'0230-ROSSIM'!K11+'0231-CASA DAS OFICINAS'!K11+'0232- PS SERGIO AROUCA(C.GRANDE'!K11+'SO233-VIVIENCIA TONINHA'!K11+'0234 CS.STA ROSA'!K11</f>
        <v>17853.26</v>
      </c>
      <c r="L11" s="6">
        <f>'0202-CAPS INTEGRACAO'!L11+'0204-CS FLORESTA'!L11+'0207-CS VALENCA'!L11+'0210-PEDRO AQUINO'!L11+'0211-PERSEU LEITE'!L11+'-214-CS INTEGRACAO'!L11+'0215-CS FLORENCE'!L11+'0219-VISA NOROESTE'!L11+'0222-CS IPAUSSURAMA'!L11+'0223-DISTRITO  NOROESTE'!L11+'0226-CS ITAJAI'!L11+'0227-CAMPINA GRANDE'!L11+'0228-CS SATELITE IRIS'!L11+'0229-LISA'!L11+'0230-ROSSIM'!L11+'0231-CASA DAS OFICINAS'!L11+'0232- PS SERGIO AROUCA(C.GRANDE'!L11+'SO233-VIVIENCIA TONINHA'!L11+'0234 CS.STA ROSA'!L11</f>
        <v>17122.91</v>
      </c>
      <c r="M11" s="6">
        <f>'0202-CAPS INTEGRACAO'!M11+'0204-CS FLORESTA'!M11+'0207-CS VALENCA'!M11+'0210-PEDRO AQUINO'!M11+'0211-PERSEU LEITE'!M11+'-214-CS INTEGRACAO'!M11+'0215-CS FLORENCE'!M11+'0219-VISA NOROESTE'!M11+'0222-CS IPAUSSURAMA'!M11+'0223-DISTRITO  NOROESTE'!M11+'0226-CS ITAJAI'!M11+'0227-CAMPINA GRANDE'!M11+'0228-CS SATELITE IRIS'!M11+'0229-LISA'!M11+'0230-ROSSIM'!M11+'0231-CASA DAS OFICINAS'!M11+'0232- PS SERGIO AROUCA(C.GRANDE'!M11+'SO233-VIVIENCIA TONINHA'!M11+'0234 CS.STA ROSA'!M11</f>
        <v>17060.92</v>
      </c>
      <c r="N11" s="6">
        <f>'0202-CAPS INTEGRACAO'!N11+'0204-CS FLORESTA'!N11+'0207-CS VALENCA'!N11+'0210-PEDRO AQUINO'!N11+'0211-PERSEU LEITE'!N11+'-214-CS INTEGRACAO'!N11+'0215-CS FLORENCE'!N11+'0219-VISA NOROESTE'!N11+'0222-CS IPAUSSURAMA'!N11+'0223-DISTRITO  NOROESTE'!N11+'0226-CS ITAJAI'!N11+'0227-CAMPINA GRANDE'!N11+'0228-CS SATELITE IRIS'!N11+'0229-LISA'!N11+'0230-ROSSIM'!N11+'0231-CASA DAS OFICINAS'!N11+'0232- PS SERGIO AROUCA(C.GRANDE'!N11+'SO233-VIVIENCIA TONINHA'!N11+'0234 CS.STA ROSA'!N11</f>
        <v>14513.77</v>
      </c>
    </row>
    <row r="12" spans="2:15" ht="12.75">
      <c r="B12" s="5" t="s">
        <v>5</v>
      </c>
      <c r="C12" s="6">
        <f>'0202-CAPS INTEGRACAO'!C12+'0204-CS FLORESTA'!C12+'0207-CS VALENCA'!C12+'0210-PEDRO AQUINO'!C12+'0211-PERSEU LEITE'!C12+'-214-CS INTEGRACAO'!C12+'0215-CS FLORENCE'!C12+'0219-VISA NOROESTE'!C12+'0222-CS IPAUSSURAMA'!C12+'0223-DISTRITO  NOROESTE'!C12+'0226-CS ITAJAI'!C12+'0227-CAMPINA GRANDE'!C12+'0228-CS SATELITE IRIS'!C12+'0229-LISA'!C12+'0230-ROSSIM'!C12+'0231-CASA DAS OFICINAS'!C12+'0232- PS SERGIO AROUCA(C.GRANDE'!C12+'SO233-VIVIENCIA TONINHA'!C12+'0234 CS.STA ROSA'!C12</f>
        <v>120875.33000000003</v>
      </c>
      <c r="D12" s="6">
        <f>'0202-CAPS INTEGRACAO'!D12+'0204-CS FLORESTA'!D12+'0207-CS VALENCA'!D12+'0210-PEDRO AQUINO'!D12+'0211-PERSEU LEITE'!D12+'-214-CS INTEGRACAO'!D12+'0215-CS FLORENCE'!D12+'0219-VISA NOROESTE'!D12+'0222-CS IPAUSSURAMA'!D12+'0223-DISTRITO  NOROESTE'!D12+'0226-CS ITAJAI'!D12+'0227-CAMPINA GRANDE'!D12+'0228-CS SATELITE IRIS'!D12+'0229-LISA'!D12+'0230-ROSSIM'!D12+'0231-CASA DAS OFICINAS'!D12+'0232- PS SERGIO AROUCA(C.GRANDE'!D12+'SO233-VIVIENCIA TONINHA'!D12+'0234 CS.STA ROSA'!D12</f>
        <v>154376.41999999998</v>
      </c>
      <c r="E12" s="6">
        <f>'0202-CAPS INTEGRACAO'!E12+'0204-CS FLORESTA'!E12+'0207-CS VALENCA'!E12+'0210-PEDRO AQUINO'!E12+'0211-PERSEU LEITE'!E12+'-214-CS INTEGRACAO'!E12+'0215-CS FLORENCE'!E12+'0219-VISA NOROESTE'!E12+'0222-CS IPAUSSURAMA'!E12+'0223-DISTRITO  NOROESTE'!E12+'0226-CS ITAJAI'!E12+'0227-CAMPINA GRANDE'!E12+'0228-CS SATELITE IRIS'!E12+'0229-LISA'!E12+'0230-ROSSIM'!E12+'0231-CASA DAS OFICINAS'!E12+'0232- PS SERGIO AROUCA(C.GRANDE'!E12+'SO233-VIVIENCIA TONINHA'!E12+'0234 CS.STA ROSA'!E12</f>
        <v>123118.45000000001</v>
      </c>
      <c r="F12" s="6">
        <f>'0202-CAPS INTEGRACAO'!F12+'0204-CS FLORESTA'!F12+'0207-CS VALENCA'!F12+'0210-PEDRO AQUINO'!F12+'0211-PERSEU LEITE'!F12+'-214-CS INTEGRACAO'!F12+'0215-CS FLORENCE'!F12+'0219-VISA NOROESTE'!F12+'0222-CS IPAUSSURAMA'!F12+'0223-DISTRITO  NOROESTE'!F12+'0226-CS ITAJAI'!F12+'0227-CAMPINA GRANDE'!F12+'0228-CS SATELITE IRIS'!F12+'0229-LISA'!F12+'0230-ROSSIM'!F12+'0231-CASA DAS OFICINAS'!F12+'0232- PS SERGIO AROUCA(C.GRANDE'!F12+'SO233-VIVIENCIA TONINHA'!F12+'0234 CS.STA ROSA'!F12</f>
        <v>150585.59000000003</v>
      </c>
      <c r="G12" s="6">
        <f>'0202-CAPS INTEGRACAO'!G12+'0204-CS FLORESTA'!G12+'0207-CS VALENCA'!G12+'0210-PEDRO AQUINO'!G12+'0211-PERSEU LEITE'!G12+'-214-CS INTEGRACAO'!G12+'0215-CS FLORENCE'!G12+'0219-VISA NOROESTE'!G12+'0222-CS IPAUSSURAMA'!G12+'0223-DISTRITO  NOROESTE'!G12+'0226-CS ITAJAI'!G12+'0227-CAMPINA GRANDE'!G12+'0228-CS SATELITE IRIS'!G12+'0229-LISA'!G12+'0230-ROSSIM'!G12+'0231-CASA DAS OFICINAS'!G12+'0232- PS SERGIO AROUCA(C.GRANDE'!G12+'SO233-VIVIENCIA TONINHA'!G12+'0234 CS.STA ROSA'!G12</f>
        <v>139312.79</v>
      </c>
      <c r="H12" s="6">
        <f>'0202-CAPS INTEGRACAO'!H12+'0204-CS FLORESTA'!H12+'0207-CS VALENCA'!H12+'0210-PEDRO AQUINO'!H12+'0211-PERSEU LEITE'!H12+'-214-CS INTEGRACAO'!H12+'0215-CS FLORENCE'!H12+'0219-VISA NOROESTE'!H12+'0222-CS IPAUSSURAMA'!H12+'0223-DISTRITO  NOROESTE'!H12+'0226-CS ITAJAI'!H12+'0227-CAMPINA GRANDE'!H12+'0228-CS SATELITE IRIS'!H12+'0229-LISA'!H12+'0230-ROSSIM'!H12+'0231-CASA DAS OFICINAS'!H12+'0232- PS SERGIO AROUCA(C.GRANDE'!H12+'SO233-VIVIENCIA TONINHA'!H12+'0234 CS.STA ROSA'!H12</f>
        <v>128564.08999999998</v>
      </c>
      <c r="I12" s="6">
        <f>'0202-CAPS INTEGRACAO'!I12+'0204-CS FLORESTA'!I12+'0207-CS VALENCA'!I12+'0210-PEDRO AQUINO'!I12+'0211-PERSEU LEITE'!I12+'-214-CS INTEGRACAO'!I12+'0215-CS FLORENCE'!I12+'0219-VISA NOROESTE'!I12+'0222-CS IPAUSSURAMA'!I12+'0223-DISTRITO  NOROESTE'!I12+'0226-CS ITAJAI'!I12+'0227-CAMPINA GRANDE'!I12+'0228-CS SATELITE IRIS'!I12+'0229-LISA'!I12+'0230-ROSSIM'!I12+'0231-CASA DAS OFICINAS'!I12+'0232- PS SERGIO AROUCA(C.GRANDE'!I12+'SO233-VIVIENCIA TONINHA'!I12+'0234 CS.STA ROSA'!I12</f>
        <v>117179.59000000001</v>
      </c>
      <c r="J12" s="6">
        <f>'0202-CAPS INTEGRACAO'!J12+'0204-CS FLORESTA'!J12+'0207-CS VALENCA'!J12+'0210-PEDRO AQUINO'!J12+'0211-PERSEU LEITE'!J12+'-214-CS INTEGRACAO'!J12+'0215-CS FLORENCE'!J12+'0219-VISA NOROESTE'!J12+'0222-CS IPAUSSURAMA'!J12+'0223-DISTRITO  NOROESTE'!J12+'0226-CS ITAJAI'!J12+'0227-CAMPINA GRANDE'!J12+'0228-CS SATELITE IRIS'!J12+'0229-LISA'!J12+'0230-ROSSIM'!J12+'0231-CASA DAS OFICINAS'!J12+'0232- PS SERGIO AROUCA(C.GRANDE'!J12+'SO233-VIVIENCIA TONINHA'!J12+'0234 CS.STA ROSA'!J12</f>
        <v>186520.18</v>
      </c>
      <c r="K12" s="6">
        <f>'0202-CAPS INTEGRACAO'!K12+'0204-CS FLORESTA'!K12+'0207-CS VALENCA'!K12+'0210-PEDRO AQUINO'!K12+'0211-PERSEU LEITE'!K12+'-214-CS INTEGRACAO'!K12+'0215-CS FLORENCE'!K12+'0219-VISA NOROESTE'!K12+'0222-CS IPAUSSURAMA'!K12+'0223-DISTRITO  NOROESTE'!K12+'0226-CS ITAJAI'!K12+'0227-CAMPINA GRANDE'!K12+'0228-CS SATELITE IRIS'!K12+'0229-LISA'!K12+'0230-ROSSIM'!K12+'0231-CASA DAS OFICINAS'!K12+'0232- PS SERGIO AROUCA(C.GRANDE'!K12+'SO233-VIVIENCIA TONINHA'!K12+'0234 CS.STA ROSA'!K12</f>
        <v>121155.15000000002</v>
      </c>
      <c r="L12" s="6">
        <f>'0202-CAPS INTEGRACAO'!L12+'0204-CS FLORESTA'!L12+'0207-CS VALENCA'!L12+'0210-PEDRO AQUINO'!L12+'0211-PERSEU LEITE'!L12+'-214-CS INTEGRACAO'!L12+'0215-CS FLORENCE'!L12+'0219-VISA NOROESTE'!L12+'0222-CS IPAUSSURAMA'!L12+'0223-DISTRITO  NOROESTE'!L12+'0226-CS ITAJAI'!L12+'0227-CAMPINA GRANDE'!L12+'0228-CS SATELITE IRIS'!L12+'0229-LISA'!L12+'0230-ROSSIM'!L12+'0231-CASA DAS OFICINAS'!L12+'0232- PS SERGIO AROUCA(C.GRANDE'!L12+'SO233-VIVIENCIA TONINHA'!L12+'0234 CS.STA ROSA'!L12</f>
        <v>134758.55000000002</v>
      </c>
      <c r="M12" s="6">
        <f>'0202-CAPS INTEGRACAO'!M12+'0204-CS FLORESTA'!M12+'0207-CS VALENCA'!M12+'0210-PEDRO AQUINO'!M12+'0211-PERSEU LEITE'!M12+'-214-CS INTEGRACAO'!M12+'0215-CS FLORENCE'!M12+'0219-VISA NOROESTE'!M12+'0222-CS IPAUSSURAMA'!M12+'0223-DISTRITO  NOROESTE'!M12+'0226-CS ITAJAI'!M12+'0227-CAMPINA GRANDE'!M12+'0228-CS SATELITE IRIS'!M12+'0229-LISA'!M12+'0230-ROSSIM'!M12+'0231-CASA DAS OFICINAS'!M12+'0232- PS SERGIO AROUCA(C.GRANDE'!M12+'SO233-VIVIENCIA TONINHA'!M12+'0234 CS.STA ROSA'!M12</f>
        <v>139514.4</v>
      </c>
      <c r="N12" s="6">
        <f>'0202-CAPS INTEGRACAO'!N12+'0204-CS FLORESTA'!N12+'0207-CS VALENCA'!N12+'0210-PEDRO AQUINO'!N12+'0211-PERSEU LEITE'!N12+'-214-CS INTEGRACAO'!N12+'0215-CS FLORENCE'!N12+'0219-VISA NOROESTE'!N12+'0222-CS IPAUSSURAMA'!N12+'0223-DISTRITO  NOROESTE'!N12+'0226-CS ITAJAI'!N12+'0227-CAMPINA GRANDE'!N12+'0228-CS SATELITE IRIS'!N12+'0229-LISA'!N12+'0230-ROSSIM'!N12+'0231-CASA DAS OFICINAS'!N12+'0232- PS SERGIO AROUCA(C.GRANDE'!N12+'SO233-VIVIENCIA TONINHA'!N12+'0234 CS.STA ROSA'!N12</f>
        <v>209123.13000000006</v>
      </c>
      <c r="O12" s="16">
        <f>SUM(C12:N12)</f>
        <v>1725083.67</v>
      </c>
    </row>
    <row r="13" spans="2:15" ht="12.75">
      <c r="B13" s="5" t="s">
        <v>7</v>
      </c>
      <c r="C13" s="6">
        <f>'0202-CAPS INTEGRACAO'!C13+'0204-CS FLORESTA'!C13+'0207-CS VALENCA'!C13+'0210-PEDRO AQUINO'!C13+'0211-PERSEU LEITE'!C13+'-214-CS INTEGRACAO'!C13+'0215-CS FLORENCE'!C13+'0219-VISA NOROESTE'!C13+'0222-CS IPAUSSURAMA'!C13+'0223-DISTRITO  NOROESTE'!C13+'0226-CS ITAJAI'!C13+'0227-CAMPINA GRANDE'!C13+'0228-CS SATELITE IRIS'!C13+'0229-LISA'!C13+'0230-ROSSIM'!C13+'0231-CASA DAS OFICINAS'!C13+'0232- PS SERGIO AROUCA(C.GRANDE'!C13+'SO233-VIVIENCIA TONINHA'!C13+'0234 CS.STA ROSA'!C13</f>
        <v>0</v>
      </c>
      <c r="D13" s="6">
        <f>'0202-CAPS INTEGRACAO'!D13+'0204-CS FLORESTA'!D13+'0207-CS VALENCA'!D13+'0210-PEDRO AQUINO'!D13+'0211-PERSEU LEITE'!D13+'-214-CS INTEGRACAO'!D13+'0215-CS FLORENCE'!D13+'0219-VISA NOROESTE'!D13+'0222-CS IPAUSSURAMA'!D13+'0223-DISTRITO  NOROESTE'!D13+'0226-CS ITAJAI'!D13+'0227-CAMPINA GRANDE'!D13+'0228-CS SATELITE IRIS'!D13+'0229-LISA'!D13+'0230-ROSSIM'!D13+'0231-CASA DAS OFICINAS'!D13+'0232- PS SERGIO AROUCA(C.GRANDE'!D13+'SO233-VIVIENCIA TONINHA'!D13+'0234 CS.STA ROSA'!D13</f>
        <v>0</v>
      </c>
      <c r="E13" s="6">
        <f>'0202-CAPS INTEGRACAO'!E13+'0204-CS FLORESTA'!E13+'0207-CS VALENCA'!E13+'0210-PEDRO AQUINO'!E13+'0211-PERSEU LEITE'!E13+'-214-CS INTEGRACAO'!E13+'0215-CS FLORENCE'!E13+'0219-VISA NOROESTE'!E13+'0222-CS IPAUSSURAMA'!E13+'0223-DISTRITO  NOROESTE'!E13+'0226-CS ITAJAI'!E13+'0227-CAMPINA GRANDE'!E13+'0228-CS SATELITE IRIS'!E13+'0229-LISA'!E13+'0230-ROSSIM'!E13+'0231-CASA DAS OFICINAS'!E13+'0232- PS SERGIO AROUCA(C.GRANDE'!E13+'SO233-VIVIENCIA TONINHA'!E13+'0234 CS.STA ROSA'!E13</f>
        <v>0</v>
      </c>
      <c r="F13" s="6">
        <f>'0202-CAPS INTEGRACAO'!F13+'0204-CS FLORESTA'!F13+'0207-CS VALENCA'!F13+'0210-PEDRO AQUINO'!F13+'0211-PERSEU LEITE'!F13+'-214-CS INTEGRACAO'!F13+'0215-CS FLORENCE'!F13+'0219-VISA NOROESTE'!F13+'0222-CS IPAUSSURAMA'!F13+'0223-DISTRITO  NOROESTE'!F13+'0226-CS ITAJAI'!F13+'0227-CAMPINA GRANDE'!F13+'0228-CS SATELITE IRIS'!F13+'0229-LISA'!F13+'0230-ROSSIM'!F13+'0231-CASA DAS OFICINAS'!F13+'0232- PS SERGIO AROUCA(C.GRANDE'!F13+'SO233-VIVIENCIA TONINHA'!F13+'0234 CS.STA ROSA'!F13</f>
        <v>0</v>
      </c>
      <c r="G13" s="6">
        <f>'0202-CAPS INTEGRACAO'!G13+'0204-CS FLORESTA'!G13+'0207-CS VALENCA'!G13+'0210-PEDRO AQUINO'!G13+'0211-PERSEU LEITE'!G13+'-214-CS INTEGRACAO'!G13+'0215-CS FLORENCE'!G13+'0219-VISA NOROESTE'!G13+'0222-CS IPAUSSURAMA'!G13+'0223-DISTRITO  NOROESTE'!G13+'0226-CS ITAJAI'!G13+'0227-CAMPINA GRANDE'!G13+'0228-CS SATELITE IRIS'!G13+'0229-LISA'!G13+'0230-ROSSIM'!G13+'0231-CASA DAS OFICINAS'!G13+'0232- PS SERGIO AROUCA(C.GRANDE'!G13+'SO233-VIVIENCIA TONINHA'!G13+'0234 CS.STA ROSA'!G13</f>
        <v>0</v>
      </c>
      <c r="H13" s="6">
        <f>'0202-CAPS INTEGRACAO'!H13+'0204-CS FLORESTA'!H13+'0207-CS VALENCA'!H13+'0210-PEDRO AQUINO'!H13+'0211-PERSEU LEITE'!H13+'-214-CS INTEGRACAO'!H13+'0215-CS FLORENCE'!H13+'0219-VISA NOROESTE'!H13+'0222-CS IPAUSSURAMA'!H13+'0223-DISTRITO  NOROESTE'!H13+'0226-CS ITAJAI'!H13+'0227-CAMPINA GRANDE'!H13+'0228-CS SATELITE IRIS'!H13+'0229-LISA'!H13+'0230-ROSSIM'!H13+'0231-CASA DAS OFICINAS'!H13+'0232- PS SERGIO AROUCA(C.GRANDE'!H13+'SO233-VIVIENCIA TONINHA'!H13+'0234 CS.STA ROSA'!H13</f>
        <v>0</v>
      </c>
      <c r="I13" s="6">
        <f>'0202-CAPS INTEGRACAO'!I13+'0204-CS FLORESTA'!I13+'0207-CS VALENCA'!I13+'0210-PEDRO AQUINO'!I13+'0211-PERSEU LEITE'!I13+'-214-CS INTEGRACAO'!I13+'0215-CS FLORENCE'!I13+'0219-VISA NOROESTE'!I13+'0222-CS IPAUSSURAMA'!I13+'0223-DISTRITO  NOROESTE'!I13+'0226-CS ITAJAI'!I13+'0227-CAMPINA GRANDE'!I13+'0228-CS SATELITE IRIS'!I13+'0229-LISA'!I13+'0230-ROSSIM'!I13+'0231-CASA DAS OFICINAS'!I13+'0232- PS SERGIO AROUCA(C.GRANDE'!I13+'SO233-VIVIENCIA TONINHA'!I13+'0234 CS.STA ROSA'!I13</f>
        <v>0</v>
      </c>
      <c r="J13" s="6">
        <f>'0202-CAPS INTEGRACAO'!J13+'0204-CS FLORESTA'!J13+'0207-CS VALENCA'!J13+'0210-PEDRO AQUINO'!J13+'0211-PERSEU LEITE'!J13+'-214-CS INTEGRACAO'!J13+'0215-CS FLORENCE'!J13+'0219-VISA NOROESTE'!J13+'0222-CS IPAUSSURAMA'!J13+'0223-DISTRITO  NOROESTE'!J13+'0226-CS ITAJAI'!J13+'0227-CAMPINA GRANDE'!J13+'0228-CS SATELITE IRIS'!J13+'0229-LISA'!J13+'0230-ROSSIM'!J13+'0231-CASA DAS OFICINAS'!J13+'0232- PS SERGIO AROUCA(C.GRANDE'!J13+'SO233-VIVIENCIA TONINHA'!J13+'0234 CS.STA ROSA'!J13</f>
        <v>0</v>
      </c>
      <c r="K13" s="6">
        <f>'0202-CAPS INTEGRACAO'!K13+'0204-CS FLORESTA'!K13+'0207-CS VALENCA'!K13+'0210-PEDRO AQUINO'!K13+'0211-PERSEU LEITE'!K13+'-214-CS INTEGRACAO'!K13+'0215-CS FLORENCE'!K13+'0219-VISA NOROESTE'!K13+'0222-CS IPAUSSURAMA'!K13+'0223-DISTRITO  NOROESTE'!K13+'0226-CS ITAJAI'!K13+'0227-CAMPINA GRANDE'!K13+'0228-CS SATELITE IRIS'!K13+'0229-LISA'!K13+'0230-ROSSIM'!K13+'0231-CASA DAS OFICINAS'!K13+'0232- PS SERGIO AROUCA(C.GRANDE'!K13+'SO233-VIVIENCIA TONINHA'!K13+'0234 CS.STA ROSA'!K13</f>
        <v>0</v>
      </c>
      <c r="L13" s="6">
        <f>'0202-CAPS INTEGRACAO'!L13+'0204-CS FLORESTA'!L13+'0207-CS VALENCA'!L13+'0210-PEDRO AQUINO'!L13+'0211-PERSEU LEITE'!L13+'-214-CS INTEGRACAO'!L13+'0215-CS FLORENCE'!L13+'0219-VISA NOROESTE'!L13+'0222-CS IPAUSSURAMA'!L13+'0223-DISTRITO  NOROESTE'!L13+'0226-CS ITAJAI'!L13+'0227-CAMPINA GRANDE'!L13+'0228-CS SATELITE IRIS'!L13+'0229-LISA'!L13+'0230-ROSSIM'!L13+'0231-CASA DAS OFICINAS'!L13+'0232- PS SERGIO AROUCA(C.GRANDE'!L13+'SO233-VIVIENCIA TONINHA'!L13+'0234 CS.STA ROSA'!L13</f>
        <v>0</v>
      </c>
      <c r="M13" s="6">
        <f>'0202-CAPS INTEGRACAO'!M13+'0204-CS FLORESTA'!M13+'0207-CS VALENCA'!M13+'0210-PEDRO AQUINO'!M13+'0211-PERSEU LEITE'!M13+'-214-CS INTEGRACAO'!M13+'0215-CS FLORENCE'!M13+'0219-VISA NOROESTE'!M13+'0222-CS IPAUSSURAMA'!M13+'0223-DISTRITO  NOROESTE'!M13+'0226-CS ITAJAI'!M13+'0227-CAMPINA GRANDE'!M13+'0228-CS SATELITE IRIS'!M13+'0229-LISA'!M13+'0230-ROSSIM'!M13+'0231-CASA DAS OFICINAS'!M13+'0232- PS SERGIO AROUCA(C.GRANDE'!M13+'SO233-VIVIENCIA TONINHA'!M13+'0234 CS.STA ROSA'!M13</f>
        <v>0</v>
      </c>
      <c r="N13" s="6">
        <f>'0202-CAPS INTEGRACAO'!N13+'0204-CS FLORESTA'!N13+'0207-CS VALENCA'!N13+'0210-PEDRO AQUINO'!N13+'0211-PERSEU LEITE'!N13+'-214-CS INTEGRACAO'!N13+'0215-CS FLORENCE'!N13+'0219-VISA NOROESTE'!N13+'0222-CS IPAUSSURAMA'!N13+'0223-DISTRITO  NOROESTE'!N13+'0226-CS ITAJAI'!N13+'0227-CAMPINA GRANDE'!N13+'0228-CS SATELITE IRIS'!N13+'0229-LISA'!N13+'0230-ROSSIM'!N13+'0231-CASA DAS OFICINAS'!N13+'0232- PS SERGIO AROUCA(C.GRANDE'!N13+'SO233-VIVIENCIA TONINHA'!N13+'0234 CS.STA ROSA'!N13</f>
        <v>0</v>
      </c>
      <c r="O13" s="16"/>
    </row>
    <row r="14" spans="2:14" ht="12.75">
      <c r="B14" s="5" t="s">
        <v>8</v>
      </c>
      <c r="C14" s="6">
        <f>'0202-CAPS INTEGRACAO'!C14+'0204-CS FLORESTA'!C14+'0207-CS VALENCA'!C14+'0210-PEDRO AQUINO'!C14+'0211-PERSEU LEITE'!C14+'-214-CS INTEGRACAO'!C14+'0215-CS FLORENCE'!C14+'0219-VISA NOROESTE'!C14+'0222-CS IPAUSSURAMA'!C14+'0223-DISTRITO  NOROESTE'!C14+'0226-CS ITAJAI'!C14+'0227-CAMPINA GRANDE'!C14+'0228-CS SATELITE IRIS'!C14+'0229-LISA'!C14+'0230-ROSSIM'!C14+'0231-CASA DAS OFICINAS'!C14+'0232- PS SERGIO AROUCA(C.GRANDE'!C14+'SO233-VIVIENCIA TONINHA'!C14+'0234 CS.STA ROSA'!C14</f>
        <v>4703.849999999999</v>
      </c>
      <c r="D14" s="6">
        <f>'0202-CAPS INTEGRACAO'!D14+'0204-CS FLORESTA'!D14+'0207-CS VALENCA'!D14+'0210-PEDRO AQUINO'!D14+'0211-PERSEU LEITE'!D14+'-214-CS INTEGRACAO'!D14+'0215-CS FLORENCE'!D14+'0219-VISA NOROESTE'!D14+'0222-CS IPAUSSURAMA'!D14+'0223-DISTRITO  NOROESTE'!D14+'0226-CS ITAJAI'!D14+'0227-CAMPINA GRANDE'!D14+'0228-CS SATELITE IRIS'!D14+'0229-LISA'!D14+'0230-ROSSIM'!D14+'0231-CASA DAS OFICINAS'!D14+'0232- PS SERGIO AROUCA(C.GRANDE'!D14+'SO233-VIVIENCIA TONINHA'!D14+'0234 CS.STA ROSA'!D14</f>
        <v>2239.88</v>
      </c>
      <c r="E14" s="6">
        <f>'0202-CAPS INTEGRACAO'!E14+'0204-CS FLORESTA'!E14+'0207-CS VALENCA'!E14+'0210-PEDRO AQUINO'!E14+'0211-PERSEU LEITE'!E14+'-214-CS INTEGRACAO'!E14+'0215-CS FLORENCE'!E14+'0219-VISA NOROESTE'!E14+'0222-CS IPAUSSURAMA'!E14+'0223-DISTRITO  NOROESTE'!E14+'0226-CS ITAJAI'!E14+'0227-CAMPINA GRANDE'!E14+'0228-CS SATELITE IRIS'!E14+'0229-LISA'!E14+'0230-ROSSIM'!E14+'0231-CASA DAS OFICINAS'!E14+'0232- PS SERGIO AROUCA(C.GRANDE'!E14+'SO233-VIVIENCIA TONINHA'!E14+'0234 CS.STA ROSA'!E14</f>
        <v>4308.389999999999</v>
      </c>
      <c r="F14" s="6">
        <f>'0202-CAPS INTEGRACAO'!F14+'0204-CS FLORESTA'!F14+'0207-CS VALENCA'!F14+'0210-PEDRO AQUINO'!F14+'0211-PERSEU LEITE'!F14+'-214-CS INTEGRACAO'!F14+'0215-CS FLORENCE'!F14+'0219-VISA NOROESTE'!F14+'0222-CS IPAUSSURAMA'!F14+'0223-DISTRITO  NOROESTE'!F14+'0226-CS ITAJAI'!F14+'0227-CAMPINA GRANDE'!F14+'0228-CS SATELITE IRIS'!F14+'0229-LISA'!F14+'0230-ROSSIM'!F14+'0231-CASA DAS OFICINAS'!F14+'0232- PS SERGIO AROUCA(C.GRANDE'!F14+'SO233-VIVIENCIA TONINHA'!F14+'0234 CS.STA ROSA'!F14</f>
        <v>3847.000000000001</v>
      </c>
      <c r="G14" s="6">
        <f>'0202-CAPS INTEGRACAO'!G14+'0204-CS FLORESTA'!G14+'0207-CS VALENCA'!G14+'0210-PEDRO AQUINO'!G14+'0211-PERSEU LEITE'!G14+'-214-CS INTEGRACAO'!G14+'0215-CS FLORENCE'!G14+'0219-VISA NOROESTE'!G14+'0222-CS IPAUSSURAMA'!G14+'0223-DISTRITO  NOROESTE'!G14+'0226-CS ITAJAI'!G14+'0227-CAMPINA GRANDE'!G14+'0228-CS SATELITE IRIS'!G14+'0229-LISA'!G14+'0230-ROSSIM'!G14+'0231-CASA DAS OFICINAS'!G14+'0232- PS SERGIO AROUCA(C.GRANDE'!G14+'SO233-VIVIENCIA TONINHA'!G14+'0234 CS.STA ROSA'!G14</f>
        <v>4367.87</v>
      </c>
      <c r="H14" s="6">
        <f>'0202-CAPS INTEGRACAO'!H14+'0204-CS FLORESTA'!H14+'0207-CS VALENCA'!H14+'0210-PEDRO AQUINO'!H14+'0211-PERSEU LEITE'!H14+'-214-CS INTEGRACAO'!H14+'0215-CS FLORENCE'!H14+'0219-VISA NOROESTE'!H14+'0222-CS IPAUSSURAMA'!H14+'0223-DISTRITO  NOROESTE'!H14+'0226-CS ITAJAI'!H14+'0227-CAMPINA GRANDE'!H14+'0228-CS SATELITE IRIS'!H14+'0229-LISA'!H14+'0230-ROSSIM'!H14+'0231-CASA DAS OFICINAS'!H14+'0232- PS SERGIO AROUCA(C.GRANDE'!H14+'SO233-VIVIENCIA TONINHA'!H14+'0234 CS.STA ROSA'!H14</f>
        <v>4018.7100000000005</v>
      </c>
      <c r="I14" s="6">
        <f>'0202-CAPS INTEGRACAO'!I14+'0204-CS FLORESTA'!I14+'0207-CS VALENCA'!I14+'0210-PEDRO AQUINO'!I14+'0211-PERSEU LEITE'!I14+'-214-CS INTEGRACAO'!I14+'0215-CS FLORENCE'!I14+'0219-VISA NOROESTE'!I14+'0222-CS IPAUSSURAMA'!I14+'0223-DISTRITO  NOROESTE'!I14+'0226-CS ITAJAI'!I14+'0227-CAMPINA GRANDE'!I14+'0228-CS SATELITE IRIS'!I14+'0229-LISA'!I14+'0230-ROSSIM'!I14+'0231-CASA DAS OFICINAS'!I14+'0232- PS SERGIO AROUCA(C.GRANDE'!I14+'SO233-VIVIENCIA TONINHA'!I14+'0234 CS.STA ROSA'!I14</f>
        <v>1288.23</v>
      </c>
      <c r="J14" s="6">
        <f>'0202-CAPS INTEGRACAO'!J14+'0204-CS FLORESTA'!J14+'0207-CS VALENCA'!J14+'0210-PEDRO AQUINO'!J14+'0211-PERSEU LEITE'!J14+'-214-CS INTEGRACAO'!J14+'0215-CS FLORENCE'!J14+'0219-VISA NOROESTE'!J14+'0222-CS IPAUSSURAMA'!J14+'0223-DISTRITO  NOROESTE'!J14+'0226-CS ITAJAI'!J14+'0227-CAMPINA GRANDE'!J14+'0228-CS SATELITE IRIS'!J14+'0229-LISA'!J14+'0230-ROSSIM'!J14+'0231-CASA DAS OFICINAS'!J14+'0232- PS SERGIO AROUCA(C.GRANDE'!J14+'SO233-VIVIENCIA TONINHA'!J14+'0234 CS.STA ROSA'!J14</f>
        <v>4774.89</v>
      </c>
      <c r="K14" s="6">
        <f>'0202-CAPS INTEGRACAO'!K14+'0204-CS FLORESTA'!K14+'0207-CS VALENCA'!K14+'0210-PEDRO AQUINO'!K14+'0211-PERSEU LEITE'!K14+'-214-CS INTEGRACAO'!K14+'0215-CS FLORENCE'!K14+'0219-VISA NOROESTE'!K14+'0222-CS IPAUSSURAMA'!K14+'0223-DISTRITO  NOROESTE'!K14+'0226-CS ITAJAI'!K14+'0227-CAMPINA GRANDE'!K14+'0228-CS SATELITE IRIS'!K14+'0229-LISA'!K14+'0230-ROSSIM'!K14+'0231-CASA DAS OFICINAS'!K14+'0232- PS SERGIO AROUCA(C.GRANDE'!K14+'SO233-VIVIENCIA TONINHA'!K14+'0234 CS.STA ROSA'!K14</f>
        <v>2739.3500000000004</v>
      </c>
      <c r="L14" s="6">
        <f>'0202-CAPS INTEGRACAO'!L14+'0204-CS FLORESTA'!L14+'0207-CS VALENCA'!L14+'0210-PEDRO AQUINO'!L14+'0211-PERSEU LEITE'!L14+'-214-CS INTEGRACAO'!L14+'0215-CS FLORENCE'!L14+'0219-VISA NOROESTE'!L14+'0222-CS IPAUSSURAMA'!L14+'0223-DISTRITO  NOROESTE'!L14+'0226-CS ITAJAI'!L14+'0227-CAMPINA GRANDE'!L14+'0228-CS SATELITE IRIS'!L14+'0229-LISA'!L14+'0230-ROSSIM'!L14+'0231-CASA DAS OFICINAS'!L14+'0232- PS SERGIO AROUCA(C.GRANDE'!L14+'SO233-VIVIENCIA TONINHA'!L14+'0234 CS.STA ROSA'!L14</f>
        <v>2708.44</v>
      </c>
      <c r="M14" s="6">
        <f>'0202-CAPS INTEGRACAO'!M14+'0204-CS FLORESTA'!M14+'0207-CS VALENCA'!M14+'0210-PEDRO AQUINO'!M14+'0211-PERSEU LEITE'!M14+'-214-CS INTEGRACAO'!M14+'0215-CS FLORENCE'!M14+'0219-VISA NOROESTE'!M14+'0222-CS IPAUSSURAMA'!M14+'0223-DISTRITO  NOROESTE'!M14+'0226-CS ITAJAI'!M14+'0227-CAMPINA GRANDE'!M14+'0228-CS SATELITE IRIS'!M14+'0229-LISA'!M14+'0230-ROSSIM'!M14+'0231-CASA DAS OFICINAS'!M14+'0232- PS SERGIO AROUCA(C.GRANDE'!M14+'SO233-VIVIENCIA TONINHA'!M14+'0234 CS.STA ROSA'!M14</f>
        <v>3700.4799999999996</v>
      </c>
      <c r="N14" s="6">
        <f>'0202-CAPS INTEGRACAO'!N14+'0204-CS FLORESTA'!N14+'0207-CS VALENCA'!N14+'0210-PEDRO AQUINO'!N14+'0211-PERSEU LEITE'!N14+'-214-CS INTEGRACAO'!N14+'0215-CS FLORENCE'!N14+'0219-VISA NOROESTE'!N14+'0222-CS IPAUSSURAMA'!N14+'0223-DISTRITO  NOROESTE'!N14+'0226-CS ITAJAI'!N14+'0227-CAMPINA GRANDE'!N14+'0228-CS SATELITE IRIS'!N14+'0229-LISA'!N14+'0230-ROSSIM'!N14+'0231-CASA DAS OFICINAS'!N14+'0232- PS SERGIO AROUCA(C.GRANDE'!N14+'SO233-VIVIENCIA TONINHA'!N14+'0234 CS.STA ROSA'!N14</f>
        <v>3557.9</v>
      </c>
    </row>
    <row r="15" spans="2:15" ht="12.75">
      <c r="B15" s="5" t="s">
        <v>9</v>
      </c>
      <c r="C15" s="6">
        <f>'0202-CAPS INTEGRACAO'!C15+'0204-CS FLORESTA'!C15+'0207-CS VALENCA'!C15+'0210-PEDRO AQUINO'!C15+'0211-PERSEU LEITE'!C15+'-214-CS INTEGRACAO'!C15+'0215-CS FLORENCE'!C15+'0219-VISA NOROESTE'!C15+'0222-CS IPAUSSURAMA'!C15+'0223-DISTRITO  NOROESTE'!C15+'0226-CS ITAJAI'!C15+'0227-CAMPINA GRANDE'!C15+'0228-CS SATELITE IRIS'!C15+'0229-LISA'!C15+'0230-ROSSIM'!C15+'0231-CASA DAS OFICINAS'!C15+'0232- PS SERGIO AROUCA(C.GRANDE'!C15+'SO233-VIVIENCIA TONINHA'!C15+'0234 CS.STA ROSA'!C15</f>
        <v>84888.34</v>
      </c>
      <c r="D15" s="6">
        <f>'0202-CAPS INTEGRACAO'!D15+'0204-CS FLORESTA'!D15+'0207-CS VALENCA'!D15+'0210-PEDRO AQUINO'!D15+'0211-PERSEU LEITE'!D15+'-214-CS INTEGRACAO'!D15+'0215-CS FLORENCE'!D15+'0219-VISA NOROESTE'!D15+'0222-CS IPAUSSURAMA'!D15+'0223-DISTRITO  NOROESTE'!D15+'0226-CS ITAJAI'!D15+'0227-CAMPINA GRANDE'!D15+'0228-CS SATELITE IRIS'!D15+'0229-LISA'!D15+'0230-ROSSIM'!D15+'0231-CASA DAS OFICINAS'!D15+'0232- PS SERGIO AROUCA(C.GRANDE'!D15+'SO233-VIVIENCIA TONINHA'!D15+'0234 CS.STA ROSA'!D15</f>
        <v>61540.009999999995</v>
      </c>
      <c r="E15" s="6">
        <f>'0202-CAPS INTEGRACAO'!E15+'0204-CS FLORESTA'!E15+'0207-CS VALENCA'!E15+'0210-PEDRO AQUINO'!E15+'0211-PERSEU LEITE'!E15+'-214-CS INTEGRACAO'!E15+'0215-CS FLORENCE'!E15+'0219-VISA NOROESTE'!E15+'0222-CS IPAUSSURAMA'!E15+'0223-DISTRITO  NOROESTE'!E15+'0226-CS ITAJAI'!E15+'0227-CAMPINA GRANDE'!E15+'0228-CS SATELITE IRIS'!E15+'0229-LISA'!E15+'0230-ROSSIM'!E15+'0231-CASA DAS OFICINAS'!E15+'0232- PS SERGIO AROUCA(C.GRANDE'!E15+'SO233-VIVIENCIA TONINHA'!E15+'0234 CS.STA ROSA'!E15</f>
        <v>99737.08</v>
      </c>
      <c r="F15" s="6">
        <f>'0202-CAPS INTEGRACAO'!F15+'0204-CS FLORESTA'!F15+'0207-CS VALENCA'!F15+'0210-PEDRO AQUINO'!F15+'0211-PERSEU LEITE'!F15+'-214-CS INTEGRACAO'!F15+'0215-CS FLORENCE'!F15+'0219-VISA NOROESTE'!F15+'0222-CS IPAUSSURAMA'!F15+'0223-DISTRITO  NOROESTE'!F15+'0226-CS ITAJAI'!F15+'0227-CAMPINA GRANDE'!F15+'0228-CS SATELITE IRIS'!F15+'0229-LISA'!F15+'0230-ROSSIM'!F15+'0231-CASA DAS OFICINAS'!F15+'0232- PS SERGIO AROUCA(C.GRANDE'!F15+'SO233-VIVIENCIA TONINHA'!F15+'0234 CS.STA ROSA'!F15</f>
        <v>122602.15000000001</v>
      </c>
      <c r="G15" s="6">
        <f>'0202-CAPS INTEGRACAO'!G15+'0204-CS FLORESTA'!G15+'0207-CS VALENCA'!G15+'0210-PEDRO AQUINO'!G15+'0211-PERSEU LEITE'!G15+'-214-CS INTEGRACAO'!G15+'0215-CS FLORENCE'!G15+'0219-VISA NOROESTE'!G15+'0222-CS IPAUSSURAMA'!G15+'0223-DISTRITO  NOROESTE'!G15+'0226-CS ITAJAI'!G15+'0227-CAMPINA GRANDE'!G15+'0228-CS SATELITE IRIS'!G15+'0229-LISA'!G15+'0230-ROSSIM'!G15+'0231-CASA DAS OFICINAS'!G15+'0232- PS SERGIO AROUCA(C.GRANDE'!G15+'SO233-VIVIENCIA TONINHA'!G15+'0234 CS.STA ROSA'!G15</f>
        <v>154097.9</v>
      </c>
      <c r="H15" s="6">
        <f>'0202-CAPS INTEGRACAO'!H15+'0204-CS FLORESTA'!H15+'0207-CS VALENCA'!H15+'0210-PEDRO AQUINO'!H15+'0211-PERSEU LEITE'!H15+'-214-CS INTEGRACAO'!H15+'0215-CS FLORENCE'!H15+'0219-VISA NOROESTE'!H15+'0222-CS IPAUSSURAMA'!H15+'0223-DISTRITO  NOROESTE'!H15+'0226-CS ITAJAI'!H15+'0227-CAMPINA GRANDE'!H15+'0228-CS SATELITE IRIS'!H15+'0229-LISA'!H15+'0230-ROSSIM'!H15+'0231-CASA DAS OFICINAS'!H15+'0232- PS SERGIO AROUCA(C.GRANDE'!H15+'SO233-VIVIENCIA TONINHA'!H15+'0234 CS.STA ROSA'!H15</f>
        <v>101124.04000000001</v>
      </c>
      <c r="I15" s="6">
        <f>'0202-CAPS INTEGRACAO'!I15+'0204-CS FLORESTA'!I15+'0207-CS VALENCA'!I15+'0210-PEDRO AQUINO'!I15+'0211-PERSEU LEITE'!I15+'-214-CS INTEGRACAO'!I15+'0215-CS FLORENCE'!I15+'0219-VISA NOROESTE'!I15+'0222-CS IPAUSSURAMA'!I15+'0223-DISTRITO  NOROESTE'!I15+'0226-CS ITAJAI'!I15+'0227-CAMPINA GRANDE'!I15+'0228-CS SATELITE IRIS'!I15+'0229-LISA'!I15+'0230-ROSSIM'!I15+'0231-CASA DAS OFICINAS'!I15+'0232- PS SERGIO AROUCA(C.GRANDE'!I15+'SO233-VIVIENCIA TONINHA'!I15+'0234 CS.STA ROSA'!I15</f>
        <v>124308.56999999999</v>
      </c>
      <c r="J15" s="6">
        <f>'0202-CAPS INTEGRACAO'!J15+'0204-CS FLORESTA'!J15+'0207-CS VALENCA'!J15+'0210-PEDRO AQUINO'!J15+'0211-PERSEU LEITE'!J15+'-214-CS INTEGRACAO'!J15+'0215-CS FLORENCE'!J15+'0219-VISA NOROESTE'!J15+'0222-CS IPAUSSURAMA'!J15+'0223-DISTRITO  NOROESTE'!J15+'0226-CS ITAJAI'!J15+'0227-CAMPINA GRANDE'!J15+'0228-CS SATELITE IRIS'!J15+'0229-LISA'!J15+'0230-ROSSIM'!J15+'0231-CASA DAS OFICINAS'!J15+'0232- PS SERGIO AROUCA(C.GRANDE'!J15+'SO233-VIVIENCIA TONINHA'!J15+'0234 CS.STA ROSA'!J15</f>
        <v>110173.96000000002</v>
      </c>
      <c r="K15" s="6">
        <f>'0202-CAPS INTEGRACAO'!K15+'0204-CS FLORESTA'!K15+'0207-CS VALENCA'!K15+'0210-PEDRO AQUINO'!K15+'0211-PERSEU LEITE'!K15+'-214-CS INTEGRACAO'!K15+'0215-CS FLORENCE'!K15+'0219-VISA NOROESTE'!K15+'0222-CS IPAUSSURAMA'!K15+'0223-DISTRITO  NOROESTE'!K15+'0226-CS ITAJAI'!K15+'0227-CAMPINA GRANDE'!K15+'0228-CS SATELITE IRIS'!K15+'0229-LISA'!K15+'0230-ROSSIM'!K15+'0231-CASA DAS OFICINAS'!K15+'0232- PS SERGIO AROUCA(C.GRANDE'!K15+'SO233-VIVIENCIA TONINHA'!K15+'0234 CS.STA ROSA'!K15</f>
        <v>97324.54</v>
      </c>
      <c r="L15" s="6">
        <f>'0202-CAPS INTEGRACAO'!L15+'0204-CS FLORESTA'!L15+'0207-CS VALENCA'!L15+'0210-PEDRO AQUINO'!L15+'0211-PERSEU LEITE'!L15+'-214-CS INTEGRACAO'!L15+'0215-CS FLORENCE'!L15+'0219-VISA NOROESTE'!L15+'0222-CS IPAUSSURAMA'!L15+'0223-DISTRITO  NOROESTE'!L15+'0226-CS ITAJAI'!L15+'0227-CAMPINA GRANDE'!L15+'0228-CS SATELITE IRIS'!L15+'0229-LISA'!L15+'0230-ROSSIM'!L15+'0231-CASA DAS OFICINAS'!L15+'0232- PS SERGIO AROUCA(C.GRANDE'!L15+'SO233-VIVIENCIA TONINHA'!L15+'0234 CS.STA ROSA'!L15</f>
        <v>77531.78</v>
      </c>
      <c r="M15" s="6">
        <f>'0202-CAPS INTEGRACAO'!M15+'0204-CS FLORESTA'!M15+'0207-CS VALENCA'!M15+'0210-PEDRO AQUINO'!M15+'0211-PERSEU LEITE'!M15+'-214-CS INTEGRACAO'!M15+'0215-CS FLORENCE'!M15+'0219-VISA NOROESTE'!M15+'0222-CS IPAUSSURAMA'!M15+'0223-DISTRITO  NOROESTE'!M15+'0226-CS ITAJAI'!M15+'0227-CAMPINA GRANDE'!M15+'0228-CS SATELITE IRIS'!M15+'0229-LISA'!M15+'0230-ROSSIM'!M15+'0231-CASA DAS OFICINAS'!M15+'0232- PS SERGIO AROUCA(C.GRANDE'!M15+'SO233-VIVIENCIA TONINHA'!M15+'0234 CS.STA ROSA'!M15</f>
        <v>79674.84000000001</v>
      </c>
      <c r="N15" s="6">
        <f>'0202-CAPS INTEGRACAO'!N15+'0204-CS FLORESTA'!N15+'0207-CS VALENCA'!N15+'0210-PEDRO AQUINO'!N15+'0211-PERSEU LEITE'!N15+'-214-CS INTEGRACAO'!N15+'0215-CS FLORENCE'!N15+'0219-VISA NOROESTE'!N15+'0222-CS IPAUSSURAMA'!N15+'0223-DISTRITO  NOROESTE'!N15+'0226-CS ITAJAI'!N15+'0227-CAMPINA GRANDE'!N15+'0228-CS SATELITE IRIS'!N15+'0229-LISA'!N15+'0230-ROSSIM'!N15+'0231-CASA DAS OFICINAS'!N15+'0232- PS SERGIO AROUCA(C.GRANDE'!N15+'SO233-VIVIENCIA TONINHA'!N15+'0234 CS.STA ROSA'!N15</f>
        <v>47158.3</v>
      </c>
      <c r="O15" s="16">
        <f>SUM(C15:N15)</f>
        <v>1160161.5100000002</v>
      </c>
    </row>
    <row r="16" spans="2:14" ht="12.75">
      <c r="B16" s="5" t="s">
        <v>10</v>
      </c>
      <c r="C16" s="6">
        <f>'0202-CAPS INTEGRACAO'!C16+'0204-CS FLORESTA'!C16+'0207-CS VALENCA'!C16+'0210-PEDRO AQUINO'!C16+'0211-PERSEU LEITE'!C16+'-214-CS INTEGRACAO'!C16+'0215-CS FLORENCE'!C16+'0219-VISA NOROESTE'!C16+'0222-CS IPAUSSURAMA'!C16+'0223-DISTRITO  NOROESTE'!C16+'0226-CS ITAJAI'!C16+'0227-CAMPINA GRANDE'!C16+'0228-CS SATELITE IRIS'!C16+'0229-LISA'!C16+'0230-ROSSIM'!C16+'0231-CASA DAS OFICINAS'!C16+'0232- PS SERGIO AROUCA(C.GRANDE'!C16+'SO233-VIVIENCIA TONINHA'!C16+'0234 CS.STA ROSA'!C16</f>
        <v>19475.13</v>
      </c>
      <c r="D16" s="6">
        <f>'0202-CAPS INTEGRACAO'!D16+'0204-CS FLORESTA'!D16+'0207-CS VALENCA'!D16+'0210-PEDRO AQUINO'!D16+'0211-PERSEU LEITE'!D16+'-214-CS INTEGRACAO'!D16+'0215-CS FLORENCE'!D16+'0219-VISA NOROESTE'!D16+'0222-CS IPAUSSURAMA'!D16+'0223-DISTRITO  NOROESTE'!D16+'0226-CS ITAJAI'!D16+'0227-CAMPINA GRANDE'!D16+'0228-CS SATELITE IRIS'!D16+'0229-LISA'!D16+'0230-ROSSIM'!D16+'0231-CASA DAS OFICINAS'!D16+'0232- PS SERGIO AROUCA(C.GRANDE'!D16+'SO233-VIVIENCIA TONINHA'!D16+'0234 CS.STA ROSA'!D16</f>
        <v>21686.98</v>
      </c>
      <c r="E16" s="6">
        <f>'0202-CAPS INTEGRACAO'!E16+'0204-CS FLORESTA'!E16+'0207-CS VALENCA'!E16+'0210-PEDRO AQUINO'!E16+'0211-PERSEU LEITE'!E16+'-214-CS INTEGRACAO'!E16+'0215-CS FLORENCE'!E16+'0219-VISA NOROESTE'!E16+'0222-CS IPAUSSURAMA'!E16+'0223-DISTRITO  NOROESTE'!E16+'0226-CS ITAJAI'!E16+'0227-CAMPINA GRANDE'!E16+'0228-CS SATELITE IRIS'!E16+'0229-LISA'!E16+'0230-ROSSIM'!E16+'0231-CASA DAS OFICINAS'!E16+'0232- PS SERGIO AROUCA(C.GRANDE'!E16+'SO233-VIVIENCIA TONINHA'!E16+'0234 CS.STA ROSA'!E16</f>
        <v>23446.6</v>
      </c>
      <c r="F16" s="6">
        <f>'0202-CAPS INTEGRACAO'!F16+'0204-CS FLORESTA'!F16+'0207-CS VALENCA'!F16+'0210-PEDRO AQUINO'!F16+'0211-PERSEU LEITE'!F16+'-214-CS INTEGRACAO'!F16+'0215-CS FLORENCE'!F16+'0219-VISA NOROESTE'!F16+'0222-CS IPAUSSURAMA'!F16+'0223-DISTRITO  NOROESTE'!F16+'0226-CS ITAJAI'!F16+'0227-CAMPINA GRANDE'!F16+'0228-CS SATELITE IRIS'!F16+'0229-LISA'!F16+'0230-ROSSIM'!F16+'0231-CASA DAS OFICINAS'!F16+'0232- PS SERGIO AROUCA(C.GRANDE'!F16+'SO233-VIVIENCIA TONINHA'!F16+'0234 CS.STA ROSA'!F16</f>
        <v>22719.43</v>
      </c>
      <c r="G16" s="6">
        <f>'0202-CAPS INTEGRACAO'!G16+'0204-CS FLORESTA'!G16+'0207-CS VALENCA'!G16+'0210-PEDRO AQUINO'!G16+'0211-PERSEU LEITE'!G16+'-214-CS INTEGRACAO'!G16+'0215-CS FLORENCE'!G16+'0219-VISA NOROESTE'!G16+'0222-CS IPAUSSURAMA'!G16+'0223-DISTRITO  NOROESTE'!G16+'0226-CS ITAJAI'!G16+'0227-CAMPINA GRANDE'!G16+'0228-CS SATELITE IRIS'!G16+'0229-LISA'!G16+'0230-ROSSIM'!G16+'0231-CASA DAS OFICINAS'!G16+'0232- PS SERGIO AROUCA(C.GRANDE'!G16+'SO233-VIVIENCIA TONINHA'!G16+'0234 CS.STA ROSA'!G16</f>
        <v>21383.16</v>
      </c>
      <c r="H16" s="6">
        <f>'0202-CAPS INTEGRACAO'!H16+'0204-CS FLORESTA'!H16+'0207-CS VALENCA'!H16+'0210-PEDRO AQUINO'!H16+'0211-PERSEU LEITE'!H16+'-214-CS INTEGRACAO'!H16+'0215-CS FLORENCE'!H16+'0219-VISA NOROESTE'!H16+'0222-CS IPAUSSURAMA'!H16+'0223-DISTRITO  NOROESTE'!H16+'0226-CS ITAJAI'!H16+'0227-CAMPINA GRANDE'!H16+'0228-CS SATELITE IRIS'!H16+'0229-LISA'!H16+'0230-ROSSIM'!H16+'0231-CASA DAS OFICINAS'!H16+'0232- PS SERGIO AROUCA(C.GRANDE'!H16+'SO233-VIVIENCIA TONINHA'!H16+'0234 CS.STA ROSA'!H16</f>
        <v>22442.89</v>
      </c>
      <c r="I16" s="6">
        <f>'0202-CAPS INTEGRACAO'!I16+'0204-CS FLORESTA'!I16+'0207-CS VALENCA'!I16+'0210-PEDRO AQUINO'!I16+'0211-PERSEU LEITE'!I16+'-214-CS INTEGRACAO'!I16+'0215-CS FLORENCE'!I16+'0219-VISA NOROESTE'!I16+'0222-CS IPAUSSURAMA'!I16+'0223-DISTRITO  NOROESTE'!I16+'0226-CS ITAJAI'!I16+'0227-CAMPINA GRANDE'!I16+'0228-CS SATELITE IRIS'!I16+'0229-LISA'!I16+'0230-ROSSIM'!I16+'0231-CASA DAS OFICINAS'!I16+'0232- PS SERGIO AROUCA(C.GRANDE'!I16+'SO233-VIVIENCIA TONINHA'!I16+'0234 CS.STA ROSA'!I16</f>
        <v>16418.26</v>
      </c>
      <c r="J16" s="6">
        <f>'0202-CAPS INTEGRACAO'!J16+'0204-CS FLORESTA'!J16+'0207-CS VALENCA'!J16+'0210-PEDRO AQUINO'!J16+'0211-PERSEU LEITE'!J16+'-214-CS INTEGRACAO'!J16+'0215-CS FLORENCE'!J16+'0219-VISA NOROESTE'!J16+'0222-CS IPAUSSURAMA'!J16+'0223-DISTRITO  NOROESTE'!J16+'0226-CS ITAJAI'!J16+'0227-CAMPINA GRANDE'!J16+'0228-CS SATELITE IRIS'!J16+'0229-LISA'!J16+'0230-ROSSIM'!J16+'0231-CASA DAS OFICINAS'!J16+'0232- PS SERGIO AROUCA(C.GRANDE'!J16+'SO233-VIVIENCIA TONINHA'!J16+'0234 CS.STA ROSA'!J16</f>
        <v>31913.93</v>
      </c>
      <c r="K16" s="6">
        <f>'0202-CAPS INTEGRACAO'!K16+'0204-CS FLORESTA'!K16+'0207-CS VALENCA'!K16+'0210-PEDRO AQUINO'!K16+'0211-PERSEU LEITE'!K16+'-214-CS INTEGRACAO'!K16+'0215-CS FLORENCE'!K16+'0219-VISA NOROESTE'!K16+'0222-CS IPAUSSURAMA'!K16+'0223-DISTRITO  NOROESTE'!K16+'0226-CS ITAJAI'!K16+'0227-CAMPINA GRANDE'!K16+'0228-CS SATELITE IRIS'!K16+'0229-LISA'!K16+'0230-ROSSIM'!K16+'0231-CASA DAS OFICINAS'!K16+'0232- PS SERGIO AROUCA(C.GRANDE'!K16+'SO233-VIVIENCIA TONINHA'!K16+'0234 CS.STA ROSA'!K16</f>
        <v>16741.02</v>
      </c>
      <c r="L16" s="6">
        <f>'0202-CAPS INTEGRACAO'!L16+'0204-CS FLORESTA'!L16+'0207-CS VALENCA'!L16+'0210-PEDRO AQUINO'!L16+'0211-PERSEU LEITE'!L16+'-214-CS INTEGRACAO'!L16+'0215-CS FLORENCE'!L16+'0219-VISA NOROESTE'!L16+'0222-CS IPAUSSURAMA'!L16+'0223-DISTRITO  NOROESTE'!L16+'0226-CS ITAJAI'!L16+'0227-CAMPINA GRANDE'!L16+'0228-CS SATELITE IRIS'!L16+'0229-LISA'!L16+'0230-ROSSIM'!L16+'0231-CASA DAS OFICINAS'!L16+'0232- PS SERGIO AROUCA(C.GRANDE'!L16+'SO233-VIVIENCIA TONINHA'!L16+'0234 CS.STA ROSA'!L16</f>
        <v>15558.97</v>
      </c>
      <c r="M16" s="6">
        <f>'0202-CAPS INTEGRACAO'!M16+'0204-CS FLORESTA'!M16+'0207-CS VALENCA'!M16+'0210-PEDRO AQUINO'!M16+'0211-PERSEU LEITE'!M16+'-214-CS INTEGRACAO'!M16+'0215-CS FLORENCE'!M16+'0219-VISA NOROESTE'!M16+'0222-CS IPAUSSURAMA'!M16+'0223-DISTRITO  NOROESTE'!M16+'0226-CS ITAJAI'!M16+'0227-CAMPINA GRANDE'!M16+'0228-CS SATELITE IRIS'!M16+'0229-LISA'!M16+'0230-ROSSIM'!M16+'0231-CASA DAS OFICINAS'!M16+'0232- PS SERGIO AROUCA(C.GRANDE'!M16+'SO233-VIVIENCIA TONINHA'!M16+'0234 CS.STA ROSA'!M16</f>
        <v>20285.26</v>
      </c>
      <c r="N16" s="6">
        <f>'0202-CAPS INTEGRACAO'!N16+'0204-CS FLORESTA'!N16+'0207-CS VALENCA'!N16+'0210-PEDRO AQUINO'!N16+'0211-PERSEU LEITE'!N16+'-214-CS INTEGRACAO'!N16+'0215-CS FLORENCE'!N16+'0219-VISA NOROESTE'!N16+'0222-CS IPAUSSURAMA'!N16+'0223-DISTRITO  NOROESTE'!N16+'0226-CS ITAJAI'!N16+'0227-CAMPINA GRANDE'!N16+'0228-CS SATELITE IRIS'!N16+'0229-LISA'!N16+'0230-ROSSIM'!N16+'0231-CASA DAS OFICINAS'!N16+'0232- PS SERGIO AROUCA(C.GRANDE'!N16+'SO233-VIVIENCIA TONINHA'!N16+'0234 CS.STA ROSA'!N16</f>
        <v>25336.14</v>
      </c>
    </row>
    <row r="17" spans="2:14" ht="12.75">
      <c r="B17" s="5" t="s">
        <v>49</v>
      </c>
      <c r="C17" s="6">
        <f>'0202-CAPS INTEGRACAO'!C17+'0204-CS FLORESTA'!C17+'0207-CS VALENCA'!C17+'0210-PEDRO AQUINO'!C17+'0211-PERSEU LEITE'!C17+'-214-CS INTEGRACAO'!C17+'0215-CS FLORENCE'!C17+'0219-VISA NOROESTE'!C17+'0222-CS IPAUSSURAMA'!C17+'0223-DISTRITO  NOROESTE'!C17+'0226-CS ITAJAI'!C17+'0227-CAMPINA GRANDE'!C17+'0228-CS SATELITE IRIS'!C17+'0229-LISA'!C17+'0230-ROSSIM'!C17+'0231-CASA DAS OFICINAS'!C17+'0232- PS SERGIO AROUCA(C.GRANDE'!C17+'SO233-VIVIENCIA TONINHA'!C17+'0234 CS.STA ROSA'!C17</f>
        <v>0</v>
      </c>
      <c r="D17" s="6">
        <f>'0202-CAPS INTEGRACAO'!D17+'0204-CS FLORESTA'!D17+'0207-CS VALENCA'!D17+'0210-PEDRO AQUINO'!D17+'0211-PERSEU LEITE'!D17+'-214-CS INTEGRACAO'!D17+'0215-CS FLORENCE'!D17+'0219-VISA NOROESTE'!D17+'0222-CS IPAUSSURAMA'!D17+'0223-DISTRITO  NOROESTE'!D17+'0226-CS ITAJAI'!D17+'0227-CAMPINA GRANDE'!D17+'0228-CS SATELITE IRIS'!D17+'0229-LISA'!D17+'0230-ROSSIM'!D17+'0231-CASA DAS OFICINAS'!D17+'0232- PS SERGIO AROUCA(C.GRANDE'!D17+'SO233-VIVIENCIA TONINHA'!D17+'0234 CS.STA ROSA'!D17</f>
        <v>0</v>
      </c>
      <c r="E17" s="6">
        <f>'0202-CAPS INTEGRACAO'!E17+'0204-CS FLORESTA'!E17+'0207-CS VALENCA'!E17+'0210-PEDRO AQUINO'!E17+'0211-PERSEU LEITE'!E17+'-214-CS INTEGRACAO'!E17+'0215-CS FLORENCE'!E17+'0219-VISA NOROESTE'!E17+'0222-CS IPAUSSURAMA'!E17+'0223-DISTRITO  NOROESTE'!E17+'0226-CS ITAJAI'!E17+'0227-CAMPINA GRANDE'!E17+'0228-CS SATELITE IRIS'!E17+'0229-LISA'!E17+'0230-ROSSIM'!E17+'0231-CASA DAS OFICINAS'!E17+'0232- PS SERGIO AROUCA(C.GRANDE'!E17+'SO233-VIVIENCIA TONINHA'!E17+'0234 CS.STA ROSA'!E17</f>
        <v>0</v>
      </c>
      <c r="F17" s="6">
        <f>'0202-CAPS INTEGRACAO'!F17+'0204-CS FLORESTA'!F17+'0207-CS VALENCA'!F17+'0210-PEDRO AQUINO'!F17+'0211-PERSEU LEITE'!F17+'-214-CS INTEGRACAO'!F17+'0215-CS FLORENCE'!F17+'0219-VISA NOROESTE'!F17+'0222-CS IPAUSSURAMA'!F17+'0223-DISTRITO  NOROESTE'!F17+'0226-CS ITAJAI'!F17+'0227-CAMPINA GRANDE'!F17+'0228-CS SATELITE IRIS'!F17+'0229-LISA'!F17+'0230-ROSSIM'!F17+'0231-CASA DAS OFICINAS'!F17+'0232- PS SERGIO AROUCA(C.GRANDE'!F17+'SO233-VIVIENCIA TONINHA'!F17+'0234 CS.STA ROSA'!F17</f>
        <v>0</v>
      </c>
      <c r="G17" s="6">
        <f>'0202-CAPS INTEGRACAO'!G17+'0204-CS FLORESTA'!G17+'0207-CS VALENCA'!G17+'0210-PEDRO AQUINO'!G17+'0211-PERSEU LEITE'!G17+'-214-CS INTEGRACAO'!G17+'0215-CS FLORENCE'!G17+'0219-VISA NOROESTE'!G17+'0222-CS IPAUSSURAMA'!G17+'0223-DISTRITO  NOROESTE'!G17+'0226-CS ITAJAI'!G17+'0227-CAMPINA GRANDE'!G17+'0228-CS SATELITE IRIS'!G17+'0229-LISA'!G17+'0230-ROSSIM'!G17+'0231-CASA DAS OFICINAS'!G17+'0232- PS SERGIO AROUCA(C.GRANDE'!G17+'SO233-VIVIENCIA TONINHA'!G17+'0234 CS.STA ROSA'!G17</f>
        <v>0</v>
      </c>
      <c r="H17" s="6">
        <f>'0202-CAPS INTEGRACAO'!H17+'0204-CS FLORESTA'!H17+'0207-CS VALENCA'!H17+'0210-PEDRO AQUINO'!H17+'0211-PERSEU LEITE'!H17+'-214-CS INTEGRACAO'!H17+'0215-CS FLORENCE'!H17+'0219-VISA NOROESTE'!H17+'0222-CS IPAUSSURAMA'!H17+'0223-DISTRITO  NOROESTE'!H17+'0226-CS ITAJAI'!H17+'0227-CAMPINA GRANDE'!H17+'0228-CS SATELITE IRIS'!H17+'0229-LISA'!H17+'0230-ROSSIM'!H17+'0231-CASA DAS OFICINAS'!H17+'0232- PS SERGIO AROUCA(C.GRANDE'!H17+'SO233-VIVIENCIA TONINHA'!H17+'0234 CS.STA ROSA'!H17</f>
        <v>0</v>
      </c>
      <c r="I17" s="6">
        <f>'0202-CAPS INTEGRACAO'!I17+'0204-CS FLORESTA'!I17+'0207-CS VALENCA'!I17+'0210-PEDRO AQUINO'!I17+'0211-PERSEU LEITE'!I17+'-214-CS INTEGRACAO'!I17+'0215-CS FLORENCE'!I17+'0219-VISA NOROESTE'!I17+'0222-CS IPAUSSURAMA'!I17+'0223-DISTRITO  NOROESTE'!I17+'0226-CS ITAJAI'!I17+'0227-CAMPINA GRANDE'!I17+'0228-CS SATELITE IRIS'!I17+'0229-LISA'!I17+'0230-ROSSIM'!I17+'0231-CASA DAS OFICINAS'!I17+'0232- PS SERGIO AROUCA(C.GRANDE'!I17+'SO233-VIVIENCIA TONINHA'!I17+'0234 CS.STA ROSA'!I17</f>
        <v>0</v>
      </c>
      <c r="J17" s="6">
        <f>'0202-CAPS INTEGRACAO'!J17+'0204-CS FLORESTA'!J17+'0207-CS VALENCA'!J17+'0210-PEDRO AQUINO'!J17+'0211-PERSEU LEITE'!J17+'-214-CS INTEGRACAO'!J17+'0215-CS FLORENCE'!J17+'0219-VISA NOROESTE'!J17+'0222-CS IPAUSSURAMA'!J17+'0223-DISTRITO  NOROESTE'!J17+'0226-CS ITAJAI'!J17+'0227-CAMPINA GRANDE'!J17+'0228-CS SATELITE IRIS'!J17+'0229-LISA'!J17+'0230-ROSSIM'!J17+'0231-CASA DAS OFICINAS'!J17+'0232- PS SERGIO AROUCA(C.GRANDE'!J17+'SO233-VIVIENCIA TONINHA'!J17+'0234 CS.STA ROSA'!J17</f>
        <v>0</v>
      </c>
      <c r="K17" s="6">
        <f>'0202-CAPS INTEGRACAO'!K17+'0204-CS FLORESTA'!K17+'0207-CS VALENCA'!K17+'0210-PEDRO AQUINO'!K17+'0211-PERSEU LEITE'!K17+'-214-CS INTEGRACAO'!K17+'0215-CS FLORENCE'!K17+'0219-VISA NOROESTE'!K17+'0222-CS IPAUSSURAMA'!K17+'0223-DISTRITO  NOROESTE'!K17+'0226-CS ITAJAI'!K17+'0227-CAMPINA GRANDE'!K17+'0228-CS SATELITE IRIS'!K17+'0229-LISA'!K17+'0230-ROSSIM'!K17+'0231-CASA DAS OFICINAS'!K17+'0232- PS SERGIO AROUCA(C.GRANDE'!K17+'SO233-VIVIENCIA TONINHA'!K17+'0234 CS.STA ROSA'!K17</f>
        <v>0</v>
      </c>
      <c r="L17" s="6">
        <f>'0202-CAPS INTEGRACAO'!L17+'0204-CS FLORESTA'!L17+'0207-CS VALENCA'!L17+'0210-PEDRO AQUINO'!L17+'0211-PERSEU LEITE'!L17+'-214-CS INTEGRACAO'!L17+'0215-CS FLORENCE'!L17+'0219-VISA NOROESTE'!L17+'0222-CS IPAUSSURAMA'!L17+'0223-DISTRITO  NOROESTE'!L17+'0226-CS ITAJAI'!L17+'0227-CAMPINA GRANDE'!L17+'0228-CS SATELITE IRIS'!L17+'0229-LISA'!L17+'0230-ROSSIM'!L17+'0231-CASA DAS OFICINAS'!L17+'0232- PS SERGIO AROUCA(C.GRANDE'!L17+'SO233-VIVIENCIA TONINHA'!L17+'0234 CS.STA ROSA'!L17</f>
        <v>0</v>
      </c>
      <c r="M17" s="6">
        <f>'0202-CAPS INTEGRACAO'!M17+'0204-CS FLORESTA'!M17+'0207-CS VALENCA'!M17+'0210-PEDRO AQUINO'!M17+'0211-PERSEU LEITE'!M17+'-214-CS INTEGRACAO'!M17+'0215-CS FLORENCE'!M17+'0219-VISA NOROESTE'!M17+'0222-CS IPAUSSURAMA'!M17+'0223-DISTRITO  NOROESTE'!M17+'0226-CS ITAJAI'!M17+'0227-CAMPINA GRANDE'!M17+'0228-CS SATELITE IRIS'!M17+'0229-LISA'!M17+'0230-ROSSIM'!M17+'0231-CASA DAS OFICINAS'!M17+'0232- PS SERGIO AROUCA(C.GRANDE'!M17+'SO233-VIVIENCIA TONINHA'!M17+'0234 CS.STA ROSA'!M17</f>
        <v>0</v>
      </c>
      <c r="N17" s="6">
        <f>'0202-CAPS INTEGRACAO'!N17+'0204-CS FLORESTA'!N17+'0207-CS VALENCA'!N17+'0210-PEDRO AQUINO'!N17+'0211-PERSEU LEITE'!N17+'-214-CS INTEGRACAO'!N17+'0215-CS FLORENCE'!N17+'0219-VISA NOROESTE'!N17+'0222-CS IPAUSSURAMA'!N17+'0223-DISTRITO  NOROESTE'!N17+'0226-CS ITAJAI'!N17+'0227-CAMPINA GRANDE'!N17+'0228-CS SATELITE IRIS'!N17+'0229-LISA'!N17+'0230-ROSSIM'!N17+'0231-CASA DAS OFICINAS'!N17+'0232- PS SERGIO AROUCA(C.GRANDE'!N17+'SO233-VIVIENCIA TONINHA'!N17+'0234 CS.STA ROSA'!N17</f>
        <v>0</v>
      </c>
    </row>
    <row r="18" spans="2:14" ht="12.75">
      <c r="B18" s="5" t="s">
        <v>11</v>
      </c>
      <c r="C18" s="6">
        <f>'0202-CAPS INTEGRACAO'!C18+'0204-CS FLORESTA'!C18+'0207-CS VALENCA'!C18+'0210-PEDRO AQUINO'!C18+'0211-PERSEU LEITE'!C18+'-214-CS INTEGRACAO'!C18+'0215-CS FLORENCE'!C18+'0219-VISA NOROESTE'!C18+'0222-CS IPAUSSURAMA'!C18+'0223-DISTRITO  NOROESTE'!C18+'0226-CS ITAJAI'!C18+'0227-CAMPINA GRANDE'!C18+'0228-CS SATELITE IRIS'!C18+'0229-LISA'!C18+'0230-ROSSIM'!C18+'0231-CASA DAS OFICINAS'!C18+'0232- PS SERGIO AROUCA(C.GRANDE'!C18+'SO233-VIVIENCIA TONINHA'!C18+'0234 CS.STA ROSA'!C18</f>
        <v>230.50999999999996</v>
      </c>
      <c r="D18" s="6">
        <f>'0202-CAPS INTEGRACAO'!D18+'0204-CS FLORESTA'!D18+'0207-CS VALENCA'!D18+'0210-PEDRO AQUINO'!D18+'0211-PERSEU LEITE'!D18+'-214-CS INTEGRACAO'!D18+'0215-CS FLORENCE'!D18+'0219-VISA NOROESTE'!D18+'0222-CS IPAUSSURAMA'!D18+'0223-DISTRITO  NOROESTE'!D18+'0226-CS ITAJAI'!D18+'0227-CAMPINA GRANDE'!D18+'0228-CS SATELITE IRIS'!D18+'0229-LISA'!D18+'0230-ROSSIM'!D18+'0231-CASA DAS OFICINAS'!D18+'0232- PS SERGIO AROUCA(C.GRANDE'!D18+'SO233-VIVIENCIA TONINHA'!D18+'0234 CS.STA ROSA'!D18</f>
        <v>102.57000000000002</v>
      </c>
      <c r="E18" s="6">
        <f>'0202-CAPS INTEGRACAO'!E18+'0204-CS FLORESTA'!E18+'0207-CS VALENCA'!E18+'0210-PEDRO AQUINO'!E18+'0211-PERSEU LEITE'!E18+'-214-CS INTEGRACAO'!E18+'0215-CS FLORENCE'!E18+'0219-VISA NOROESTE'!E18+'0222-CS IPAUSSURAMA'!E18+'0223-DISTRITO  NOROESTE'!E18+'0226-CS ITAJAI'!E18+'0227-CAMPINA GRANDE'!E18+'0228-CS SATELITE IRIS'!E18+'0229-LISA'!E18+'0230-ROSSIM'!E18+'0231-CASA DAS OFICINAS'!E18+'0232- PS SERGIO AROUCA(C.GRANDE'!E18+'SO233-VIVIENCIA TONINHA'!E18+'0234 CS.STA ROSA'!E18</f>
        <v>132.69000000000003</v>
      </c>
      <c r="F18" s="6">
        <f>'0202-CAPS INTEGRACAO'!F18+'0204-CS FLORESTA'!F18+'0207-CS VALENCA'!F18+'0210-PEDRO AQUINO'!F18+'0211-PERSEU LEITE'!F18+'-214-CS INTEGRACAO'!F18+'0215-CS FLORENCE'!F18+'0219-VISA NOROESTE'!F18+'0222-CS IPAUSSURAMA'!F18+'0223-DISTRITO  NOROESTE'!F18+'0226-CS ITAJAI'!F18+'0227-CAMPINA GRANDE'!F18+'0228-CS SATELITE IRIS'!F18+'0229-LISA'!F18+'0230-ROSSIM'!F18+'0231-CASA DAS OFICINAS'!F18+'0232- PS SERGIO AROUCA(C.GRANDE'!F18+'SO233-VIVIENCIA TONINHA'!F18+'0234 CS.STA ROSA'!F18</f>
        <v>959.69</v>
      </c>
      <c r="G18" s="6">
        <f>'0202-CAPS INTEGRACAO'!G18+'0204-CS FLORESTA'!G18+'0207-CS VALENCA'!G18+'0210-PEDRO AQUINO'!G18+'0211-PERSEU LEITE'!G18+'-214-CS INTEGRACAO'!G18+'0215-CS FLORENCE'!G18+'0219-VISA NOROESTE'!G18+'0222-CS IPAUSSURAMA'!G18+'0223-DISTRITO  NOROESTE'!G18+'0226-CS ITAJAI'!G18+'0227-CAMPINA GRANDE'!G18+'0228-CS SATELITE IRIS'!G18+'0229-LISA'!G18+'0230-ROSSIM'!G18+'0231-CASA DAS OFICINAS'!G18+'0232- PS SERGIO AROUCA(C.GRANDE'!G18+'SO233-VIVIENCIA TONINHA'!G18+'0234 CS.STA ROSA'!G18</f>
        <v>620.4500000000002</v>
      </c>
      <c r="H18" s="6">
        <f>'0202-CAPS INTEGRACAO'!H18+'0204-CS FLORESTA'!H18+'0207-CS VALENCA'!H18+'0210-PEDRO AQUINO'!H18+'0211-PERSEU LEITE'!H18+'-214-CS INTEGRACAO'!H18+'0215-CS FLORENCE'!H18+'0219-VISA NOROESTE'!H18+'0222-CS IPAUSSURAMA'!H18+'0223-DISTRITO  NOROESTE'!H18+'0226-CS ITAJAI'!H18+'0227-CAMPINA GRANDE'!H18+'0228-CS SATELITE IRIS'!H18+'0229-LISA'!H18+'0230-ROSSIM'!H18+'0231-CASA DAS OFICINAS'!H18+'0232- PS SERGIO AROUCA(C.GRANDE'!H18+'SO233-VIVIENCIA TONINHA'!H18+'0234 CS.STA ROSA'!H18</f>
        <v>705.65</v>
      </c>
      <c r="I18" s="6">
        <f>'0202-CAPS INTEGRACAO'!I18+'0204-CS FLORESTA'!I18+'0207-CS VALENCA'!I18+'0210-PEDRO AQUINO'!I18+'0211-PERSEU LEITE'!I18+'-214-CS INTEGRACAO'!I18+'0215-CS FLORENCE'!I18+'0219-VISA NOROESTE'!I18+'0222-CS IPAUSSURAMA'!I18+'0223-DISTRITO  NOROESTE'!I18+'0226-CS ITAJAI'!I18+'0227-CAMPINA GRANDE'!I18+'0228-CS SATELITE IRIS'!I18+'0229-LISA'!I18+'0230-ROSSIM'!I18+'0231-CASA DAS OFICINAS'!I18+'0232- PS SERGIO AROUCA(C.GRANDE'!I18+'SO233-VIVIENCIA TONINHA'!I18+'0234 CS.STA ROSA'!I18</f>
        <v>49.96</v>
      </c>
      <c r="J18" s="6">
        <f>'0202-CAPS INTEGRACAO'!J18+'0204-CS FLORESTA'!J18+'0207-CS VALENCA'!J18+'0210-PEDRO AQUINO'!J18+'0211-PERSEU LEITE'!J18+'-214-CS INTEGRACAO'!J18+'0215-CS FLORENCE'!J18+'0219-VISA NOROESTE'!J18+'0222-CS IPAUSSURAMA'!J18+'0223-DISTRITO  NOROESTE'!J18+'0226-CS ITAJAI'!J18+'0227-CAMPINA GRANDE'!J18+'0228-CS SATELITE IRIS'!J18+'0229-LISA'!J18+'0230-ROSSIM'!J18+'0231-CASA DAS OFICINAS'!J18+'0232- PS SERGIO AROUCA(C.GRANDE'!J18+'SO233-VIVIENCIA TONINHA'!J18+'0234 CS.STA ROSA'!J18</f>
        <v>609.2399999999999</v>
      </c>
      <c r="K18" s="6">
        <f>'0202-CAPS INTEGRACAO'!K18+'0204-CS FLORESTA'!K18+'0207-CS VALENCA'!K18+'0210-PEDRO AQUINO'!K18+'0211-PERSEU LEITE'!K18+'-214-CS INTEGRACAO'!K18+'0215-CS FLORENCE'!K18+'0219-VISA NOROESTE'!K18+'0222-CS IPAUSSURAMA'!K18+'0223-DISTRITO  NOROESTE'!K18+'0226-CS ITAJAI'!K18+'0227-CAMPINA GRANDE'!K18+'0228-CS SATELITE IRIS'!K18+'0229-LISA'!K18+'0230-ROSSIM'!K18+'0231-CASA DAS OFICINAS'!K18+'0232- PS SERGIO AROUCA(C.GRANDE'!K18+'SO233-VIVIENCIA TONINHA'!K18+'0234 CS.STA ROSA'!K18</f>
        <v>50.98</v>
      </c>
      <c r="L18" s="6">
        <f>'0202-CAPS INTEGRACAO'!L18+'0204-CS FLORESTA'!L18+'0207-CS VALENCA'!L18+'0210-PEDRO AQUINO'!L18+'0211-PERSEU LEITE'!L18+'-214-CS INTEGRACAO'!L18+'0215-CS FLORENCE'!L18+'0219-VISA NOROESTE'!L18+'0222-CS IPAUSSURAMA'!L18+'0223-DISTRITO  NOROESTE'!L18+'0226-CS ITAJAI'!L18+'0227-CAMPINA GRANDE'!L18+'0228-CS SATELITE IRIS'!L18+'0229-LISA'!L18+'0230-ROSSIM'!L18+'0231-CASA DAS OFICINAS'!L18+'0232- PS SERGIO AROUCA(C.GRANDE'!L18+'SO233-VIVIENCIA TONINHA'!L18+'0234 CS.STA ROSA'!L18</f>
        <v>231.21</v>
      </c>
      <c r="M18" s="6">
        <f>'0202-CAPS INTEGRACAO'!M18+'0204-CS FLORESTA'!M18+'0207-CS VALENCA'!M18+'0210-PEDRO AQUINO'!M18+'0211-PERSEU LEITE'!M18+'-214-CS INTEGRACAO'!M18+'0215-CS FLORENCE'!M18+'0219-VISA NOROESTE'!M18+'0222-CS IPAUSSURAMA'!M18+'0223-DISTRITO  NOROESTE'!M18+'0226-CS ITAJAI'!M18+'0227-CAMPINA GRANDE'!M18+'0228-CS SATELITE IRIS'!M18+'0229-LISA'!M18+'0230-ROSSIM'!M18+'0231-CASA DAS OFICINAS'!M18+'0232- PS SERGIO AROUCA(C.GRANDE'!M18+'SO233-VIVIENCIA TONINHA'!M18+'0234 CS.STA ROSA'!M18</f>
        <v>36.4</v>
      </c>
      <c r="N18" s="6">
        <f>'0202-CAPS INTEGRACAO'!N18+'0204-CS FLORESTA'!N18+'0207-CS VALENCA'!N18+'0210-PEDRO AQUINO'!N18+'0211-PERSEU LEITE'!N18+'-214-CS INTEGRACAO'!N18+'0215-CS FLORENCE'!N18+'0219-VISA NOROESTE'!N18+'0222-CS IPAUSSURAMA'!N18+'0223-DISTRITO  NOROESTE'!N18+'0226-CS ITAJAI'!N18+'0227-CAMPINA GRANDE'!N18+'0228-CS SATELITE IRIS'!N18+'0229-LISA'!N18+'0230-ROSSIM'!N18+'0231-CASA DAS OFICINAS'!N18+'0232- PS SERGIO AROUCA(C.GRANDE'!N18+'SO233-VIVIENCIA TONINHA'!N18+'0234 CS.STA ROSA'!N18</f>
        <v>0</v>
      </c>
    </row>
    <row r="19" spans="2:14" ht="12.75">
      <c r="B19" s="5" t="s">
        <v>12</v>
      </c>
      <c r="C19" s="6">
        <f>'0202-CAPS INTEGRACAO'!C19+'0204-CS FLORESTA'!C19+'0207-CS VALENCA'!C19+'0210-PEDRO AQUINO'!C19+'0211-PERSEU LEITE'!C19+'-214-CS INTEGRACAO'!C19+'0215-CS FLORENCE'!C19+'0219-VISA NOROESTE'!C19+'0222-CS IPAUSSURAMA'!C19+'0223-DISTRITO  NOROESTE'!C19+'0226-CS ITAJAI'!C19+'0227-CAMPINA GRANDE'!C19+'0228-CS SATELITE IRIS'!C19+'0229-LISA'!C19+'0230-ROSSIM'!C19+'0231-CASA DAS OFICINAS'!C19+'0232- PS SERGIO AROUCA(C.GRANDE'!C19+'SO233-VIVIENCIA TONINHA'!C19+'0234 CS.STA ROSA'!C19</f>
        <v>3823.32</v>
      </c>
      <c r="D19" s="6">
        <f>'0202-CAPS INTEGRACAO'!D19+'0204-CS FLORESTA'!D19+'0207-CS VALENCA'!D19+'0210-PEDRO AQUINO'!D19+'0211-PERSEU LEITE'!D19+'-214-CS INTEGRACAO'!D19+'0215-CS FLORENCE'!D19+'0219-VISA NOROESTE'!D19+'0222-CS IPAUSSURAMA'!D19+'0223-DISTRITO  NOROESTE'!D19+'0226-CS ITAJAI'!D19+'0227-CAMPINA GRANDE'!D19+'0228-CS SATELITE IRIS'!D19+'0229-LISA'!D19+'0230-ROSSIM'!D19+'0231-CASA DAS OFICINAS'!D19+'0232- PS SERGIO AROUCA(C.GRANDE'!D19+'SO233-VIVIENCIA TONINHA'!D19+'0234 CS.STA ROSA'!D19</f>
        <v>2188.15</v>
      </c>
      <c r="E19" s="6">
        <f>'0202-CAPS INTEGRACAO'!E19+'0204-CS FLORESTA'!E19+'0207-CS VALENCA'!E19+'0210-PEDRO AQUINO'!E19+'0211-PERSEU LEITE'!E19+'-214-CS INTEGRACAO'!E19+'0215-CS FLORENCE'!E19+'0219-VISA NOROESTE'!E19+'0222-CS IPAUSSURAMA'!E19+'0223-DISTRITO  NOROESTE'!E19+'0226-CS ITAJAI'!E19+'0227-CAMPINA GRANDE'!E19+'0228-CS SATELITE IRIS'!E19+'0229-LISA'!E19+'0230-ROSSIM'!E19+'0231-CASA DAS OFICINAS'!E19+'0232- PS SERGIO AROUCA(C.GRANDE'!E19+'SO233-VIVIENCIA TONINHA'!E19+'0234 CS.STA ROSA'!E19</f>
        <v>2453.4</v>
      </c>
      <c r="F19" s="6">
        <f>'0202-CAPS INTEGRACAO'!F19+'0204-CS FLORESTA'!F19+'0207-CS VALENCA'!F19+'0210-PEDRO AQUINO'!F19+'0211-PERSEU LEITE'!F19+'-214-CS INTEGRACAO'!F19+'0215-CS FLORENCE'!F19+'0219-VISA NOROESTE'!F19+'0222-CS IPAUSSURAMA'!F19+'0223-DISTRITO  NOROESTE'!F19+'0226-CS ITAJAI'!F19+'0227-CAMPINA GRANDE'!F19+'0228-CS SATELITE IRIS'!F19+'0229-LISA'!F19+'0230-ROSSIM'!F19+'0231-CASA DAS OFICINAS'!F19+'0232- PS SERGIO AROUCA(C.GRANDE'!F19+'SO233-VIVIENCIA TONINHA'!F19+'0234 CS.STA ROSA'!F19</f>
        <v>3401.53</v>
      </c>
      <c r="G19" s="6">
        <f>'0202-CAPS INTEGRACAO'!G19+'0204-CS FLORESTA'!G19+'0207-CS VALENCA'!G19+'0210-PEDRO AQUINO'!G19+'0211-PERSEU LEITE'!G19+'-214-CS INTEGRACAO'!G19+'0215-CS FLORENCE'!G19+'0219-VISA NOROESTE'!G19+'0222-CS IPAUSSURAMA'!G19+'0223-DISTRITO  NOROESTE'!G19+'0226-CS ITAJAI'!G19+'0227-CAMPINA GRANDE'!G19+'0228-CS SATELITE IRIS'!G19+'0229-LISA'!G19+'0230-ROSSIM'!G19+'0231-CASA DAS OFICINAS'!G19+'0232- PS SERGIO AROUCA(C.GRANDE'!G19+'SO233-VIVIENCIA TONINHA'!G19+'0234 CS.STA ROSA'!G19</f>
        <v>1975.79</v>
      </c>
      <c r="H19" s="6">
        <f>'0202-CAPS INTEGRACAO'!H19+'0204-CS FLORESTA'!H19+'0207-CS VALENCA'!H19+'0210-PEDRO AQUINO'!H19+'0211-PERSEU LEITE'!H19+'-214-CS INTEGRACAO'!H19+'0215-CS FLORENCE'!H19+'0219-VISA NOROESTE'!H19+'0222-CS IPAUSSURAMA'!H19+'0223-DISTRITO  NOROESTE'!H19+'0226-CS ITAJAI'!H19+'0227-CAMPINA GRANDE'!H19+'0228-CS SATELITE IRIS'!H19+'0229-LISA'!H19+'0230-ROSSIM'!H19+'0231-CASA DAS OFICINAS'!H19+'0232- PS SERGIO AROUCA(C.GRANDE'!H19+'SO233-VIVIENCIA TONINHA'!H19+'0234 CS.STA ROSA'!H19</f>
        <v>1097.6100000000001</v>
      </c>
      <c r="I19" s="6">
        <f>'0202-CAPS INTEGRACAO'!I19+'0204-CS FLORESTA'!I19+'0207-CS VALENCA'!I19+'0210-PEDRO AQUINO'!I19+'0211-PERSEU LEITE'!I19+'-214-CS INTEGRACAO'!I19+'0215-CS FLORENCE'!I19+'0219-VISA NOROESTE'!I19+'0222-CS IPAUSSURAMA'!I19+'0223-DISTRITO  NOROESTE'!I19+'0226-CS ITAJAI'!I19+'0227-CAMPINA GRANDE'!I19+'0228-CS SATELITE IRIS'!I19+'0229-LISA'!I19+'0230-ROSSIM'!I19+'0231-CASA DAS OFICINAS'!I19+'0232- PS SERGIO AROUCA(C.GRANDE'!I19+'SO233-VIVIENCIA TONINHA'!I19+'0234 CS.STA ROSA'!I19</f>
        <v>1147.6</v>
      </c>
      <c r="J19" s="6">
        <f>'0202-CAPS INTEGRACAO'!J19+'0204-CS FLORESTA'!J19+'0207-CS VALENCA'!J19+'0210-PEDRO AQUINO'!J19+'0211-PERSEU LEITE'!J19+'-214-CS INTEGRACAO'!J19+'0215-CS FLORENCE'!J19+'0219-VISA NOROESTE'!J19+'0222-CS IPAUSSURAMA'!J19+'0223-DISTRITO  NOROESTE'!J19+'0226-CS ITAJAI'!J19+'0227-CAMPINA GRANDE'!J19+'0228-CS SATELITE IRIS'!J19+'0229-LISA'!J19+'0230-ROSSIM'!J19+'0231-CASA DAS OFICINAS'!J19+'0232- PS SERGIO AROUCA(C.GRANDE'!J19+'SO233-VIVIENCIA TONINHA'!J19+'0234 CS.STA ROSA'!J19</f>
        <v>1877.2199999999998</v>
      </c>
      <c r="K19" s="6">
        <f>'0202-CAPS INTEGRACAO'!K19+'0204-CS FLORESTA'!K19+'0207-CS VALENCA'!K19+'0210-PEDRO AQUINO'!K19+'0211-PERSEU LEITE'!K19+'-214-CS INTEGRACAO'!K19+'0215-CS FLORENCE'!K19+'0219-VISA NOROESTE'!K19+'0222-CS IPAUSSURAMA'!K19+'0223-DISTRITO  NOROESTE'!K19+'0226-CS ITAJAI'!K19+'0227-CAMPINA GRANDE'!K19+'0228-CS SATELITE IRIS'!K19+'0229-LISA'!K19+'0230-ROSSIM'!K19+'0231-CASA DAS OFICINAS'!K19+'0232- PS SERGIO AROUCA(C.GRANDE'!K19+'SO233-VIVIENCIA TONINHA'!K19+'0234 CS.STA ROSA'!K19</f>
        <v>1794.0699999999997</v>
      </c>
      <c r="L19" s="6">
        <f>'0202-CAPS INTEGRACAO'!L19+'0204-CS FLORESTA'!L19+'0207-CS VALENCA'!L19+'0210-PEDRO AQUINO'!L19+'0211-PERSEU LEITE'!L19+'-214-CS INTEGRACAO'!L19+'0215-CS FLORENCE'!L19+'0219-VISA NOROESTE'!L19+'0222-CS IPAUSSURAMA'!L19+'0223-DISTRITO  NOROESTE'!L19+'0226-CS ITAJAI'!L19+'0227-CAMPINA GRANDE'!L19+'0228-CS SATELITE IRIS'!L19+'0229-LISA'!L19+'0230-ROSSIM'!L19+'0231-CASA DAS OFICINAS'!L19+'0232- PS SERGIO AROUCA(C.GRANDE'!L19+'SO233-VIVIENCIA TONINHA'!L19+'0234 CS.STA ROSA'!L19</f>
        <v>1183.6899999999998</v>
      </c>
      <c r="M19" s="6">
        <f>'0202-CAPS INTEGRACAO'!M19+'0204-CS FLORESTA'!M19+'0207-CS VALENCA'!M19+'0210-PEDRO AQUINO'!M19+'0211-PERSEU LEITE'!M19+'-214-CS INTEGRACAO'!M19+'0215-CS FLORENCE'!M19+'0219-VISA NOROESTE'!M19+'0222-CS IPAUSSURAMA'!M19+'0223-DISTRITO  NOROESTE'!M19+'0226-CS ITAJAI'!M19+'0227-CAMPINA GRANDE'!M19+'0228-CS SATELITE IRIS'!M19+'0229-LISA'!M19+'0230-ROSSIM'!M19+'0231-CASA DAS OFICINAS'!M19+'0232- PS SERGIO AROUCA(C.GRANDE'!M19+'SO233-VIVIENCIA TONINHA'!M19+'0234 CS.STA ROSA'!M19</f>
        <v>1686.95</v>
      </c>
      <c r="N19" s="6">
        <f>'0202-CAPS INTEGRACAO'!N19+'0204-CS FLORESTA'!N19+'0207-CS VALENCA'!N19+'0210-PEDRO AQUINO'!N19+'0211-PERSEU LEITE'!N19+'-214-CS INTEGRACAO'!N19+'0215-CS FLORENCE'!N19+'0219-VISA NOROESTE'!N19+'0222-CS IPAUSSURAMA'!N19+'0223-DISTRITO  NOROESTE'!N19+'0226-CS ITAJAI'!N19+'0227-CAMPINA GRANDE'!N19+'0228-CS SATELITE IRIS'!N19+'0229-LISA'!N19+'0230-ROSSIM'!N19+'0231-CASA DAS OFICINAS'!N19+'0232- PS SERGIO AROUCA(C.GRANDE'!N19+'SO233-VIVIENCIA TONINHA'!N19+'0234 CS.STA ROSA'!N19</f>
        <v>2826.0899999999997</v>
      </c>
    </row>
    <row r="20" spans="2:14" ht="12.75">
      <c r="B20" s="5" t="s">
        <v>13</v>
      </c>
      <c r="C20" s="6">
        <f>'0202-CAPS INTEGRACAO'!C20+'0204-CS FLORESTA'!C20+'0207-CS VALENCA'!C20+'0210-PEDRO AQUINO'!C20+'0211-PERSEU LEITE'!C20+'-214-CS INTEGRACAO'!C20+'0215-CS FLORENCE'!C20+'0219-VISA NOROESTE'!C20+'0222-CS IPAUSSURAMA'!C20+'0223-DISTRITO  NOROESTE'!C20+'0226-CS ITAJAI'!C20+'0227-CAMPINA GRANDE'!C20+'0228-CS SATELITE IRIS'!C20+'0229-LISA'!C20+'0230-ROSSIM'!C20+'0231-CASA DAS OFICINAS'!C20+'0232- PS SERGIO AROUCA(C.GRANDE'!C20+'SO233-VIVIENCIA TONINHA'!C20+'0234 CS.STA ROSA'!C20</f>
        <v>1618.8700000000001</v>
      </c>
      <c r="D20" s="6">
        <f>'0202-CAPS INTEGRACAO'!D20+'0204-CS FLORESTA'!D20+'0207-CS VALENCA'!D20+'0210-PEDRO AQUINO'!D20+'0211-PERSEU LEITE'!D20+'-214-CS INTEGRACAO'!D20+'0215-CS FLORENCE'!D20+'0219-VISA NOROESTE'!D20+'0222-CS IPAUSSURAMA'!D20+'0223-DISTRITO  NOROESTE'!D20+'0226-CS ITAJAI'!D20+'0227-CAMPINA GRANDE'!D20+'0228-CS SATELITE IRIS'!D20+'0229-LISA'!D20+'0230-ROSSIM'!D20+'0231-CASA DAS OFICINAS'!D20+'0232- PS SERGIO AROUCA(C.GRANDE'!D20+'SO233-VIVIENCIA TONINHA'!D20+'0234 CS.STA ROSA'!D20</f>
        <v>1220.22</v>
      </c>
      <c r="E20" s="6">
        <f>'0202-CAPS INTEGRACAO'!E20+'0204-CS FLORESTA'!E20+'0207-CS VALENCA'!E20+'0210-PEDRO AQUINO'!E20+'0211-PERSEU LEITE'!E20+'-214-CS INTEGRACAO'!E20+'0215-CS FLORENCE'!E20+'0219-VISA NOROESTE'!E20+'0222-CS IPAUSSURAMA'!E20+'0223-DISTRITO  NOROESTE'!E20+'0226-CS ITAJAI'!E20+'0227-CAMPINA GRANDE'!E20+'0228-CS SATELITE IRIS'!E20+'0229-LISA'!E20+'0230-ROSSIM'!E20+'0231-CASA DAS OFICINAS'!E20+'0232- PS SERGIO AROUCA(C.GRANDE'!E20+'SO233-VIVIENCIA TONINHA'!E20+'0234 CS.STA ROSA'!E20</f>
        <v>1285.61</v>
      </c>
      <c r="F20" s="6">
        <f>'0202-CAPS INTEGRACAO'!F20+'0204-CS FLORESTA'!F20+'0207-CS VALENCA'!F20+'0210-PEDRO AQUINO'!F20+'0211-PERSEU LEITE'!F20+'-214-CS INTEGRACAO'!F20+'0215-CS FLORENCE'!F20+'0219-VISA NOROESTE'!F20+'0222-CS IPAUSSURAMA'!F20+'0223-DISTRITO  NOROESTE'!F20+'0226-CS ITAJAI'!F20+'0227-CAMPINA GRANDE'!F20+'0228-CS SATELITE IRIS'!F20+'0229-LISA'!F20+'0230-ROSSIM'!F20+'0231-CASA DAS OFICINAS'!F20+'0232- PS SERGIO AROUCA(C.GRANDE'!F20+'SO233-VIVIENCIA TONINHA'!F20+'0234 CS.STA ROSA'!F20</f>
        <v>858.8699999999999</v>
      </c>
      <c r="G20" s="6">
        <f>'0202-CAPS INTEGRACAO'!G20+'0204-CS FLORESTA'!G20+'0207-CS VALENCA'!G20+'0210-PEDRO AQUINO'!G20+'0211-PERSEU LEITE'!G20+'-214-CS INTEGRACAO'!G20+'0215-CS FLORENCE'!G20+'0219-VISA NOROESTE'!G20+'0222-CS IPAUSSURAMA'!G20+'0223-DISTRITO  NOROESTE'!G20+'0226-CS ITAJAI'!G20+'0227-CAMPINA GRANDE'!G20+'0228-CS SATELITE IRIS'!G20+'0229-LISA'!G20+'0230-ROSSIM'!G20+'0231-CASA DAS OFICINAS'!G20+'0232- PS SERGIO AROUCA(C.GRANDE'!G20+'SO233-VIVIENCIA TONINHA'!G20+'0234 CS.STA ROSA'!G20</f>
        <v>1640.68</v>
      </c>
      <c r="H20" s="6">
        <f>'0202-CAPS INTEGRACAO'!H20+'0204-CS FLORESTA'!H20+'0207-CS VALENCA'!H20+'0210-PEDRO AQUINO'!H20+'0211-PERSEU LEITE'!H20+'-214-CS INTEGRACAO'!H20+'0215-CS FLORENCE'!H20+'0219-VISA NOROESTE'!H20+'0222-CS IPAUSSURAMA'!H20+'0223-DISTRITO  NOROESTE'!H20+'0226-CS ITAJAI'!H20+'0227-CAMPINA GRANDE'!H20+'0228-CS SATELITE IRIS'!H20+'0229-LISA'!H20+'0230-ROSSIM'!H20+'0231-CASA DAS OFICINAS'!H20+'0232- PS SERGIO AROUCA(C.GRANDE'!H20+'SO233-VIVIENCIA TONINHA'!H20+'0234 CS.STA ROSA'!H20</f>
        <v>886.24</v>
      </c>
      <c r="I20" s="6">
        <f>'0202-CAPS INTEGRACAO'!I20+'0204-CS FLORESTA'!I20+'0207-CS VALENCA'!I20+'0210-PEDRO AQUINO'!I20+'0211-PERSEU LEITE'!I20+'-214-CS INTEGRACAO'!I20+'0215-CS FLORENCE'!I20+'0219-VISA NOROESTE'!I20+'0222-CS IPAUSSURAMA'!I20+'0223-DISTRITO  NOROESTE'!I20+'0226-CS ITAJAI'!I20+'0227-CAMPINA GRANDE'!I20+'0228-CS SATELITE IRIS'!I20+'0229-LISA'!I20+'0230-ROSSIM'!I20+'0231-CASA DAS OFICINAS'!I20+'0232- PS SERGIO AROUCA(C.GRANDE'!I20+'SO233-VIVIENCIA TONINHA'!I20+'0234 CS.STA ROSA'!I20</f>
        <v>179.37</v>
      </c>
      <c r="J20" s="6">
        <f>'0202-CAPS INTEGRACAO'!J20+'0204-CS FLORESTA'!J20+'0207-CS VALENCA'!J20+'0210-PEDRO AQUINO'!J20+'0211-PERSEU LEITE'!J20+'-214-CS INTEGRACAO'!J20+'0215-CS FLORENCE'!J20+'0219-VISA NOROESTE'!J20+'0222-CS IPAUSSURAMA'!J20+'0223-DISTRITO  NOROESTE'!J20+'0226-CS ITAJAI'!J20+'0227-CAMPINA GRANDE'!J20+'0228-CS SATELITE IRIS'!J20+'0229-LISA'!J20+'0230-ROSSIM'!J20+'0231-CASA DAS OFICINAS'!J20+'0232- PS SERGIO AROUCA(C.GRANDE'!J20+'SO233-VIVIENCIA TONINHA'!J20+'0234 CS.STA ROSA'!J20</f>
        <v>1241.28</v>
      </c>
      <c r="K20" s="6">
        <f>'0202-CAPS INTEGRACAO'!K20+'0204-CS FLORESTA'!K20+'0207-CS VALENCA'!K20+'0210-PEDRO AQUINO'!K20+'0211-PERSEU LEITE'!K20+'-214-CS INTEGRACAO'!K20+'0215-CS FLORENCE'!K20+'0219-VISA NOROESTE'!K20+'0222-CS IPAUSSURAMA'!K20+'0223-DISTRITO  NOROESTE'!K20+'0226-CS ITAJAI'!K20+'0227-CAMPINA GRANDE'!K20+'0228-CS SATELITE IRIS'!K20+'0229-LISA'!K20+'0230-ROSSIM'!K20+'0231-CASA DAS OFICINAS'!K20+'0232- PS SERGIO AROUCA(C.GRANDE'!K20+'SO233-VIVIENCIA TONINHA'!K20+'0234 CS.STA ROSA'!K20</f>
        <v>819.15</v>
      </c>
      <c r="L20" s="6">
        <f>'0202-CAPS INTEGRACAO'!L20+'0204-CS FLORESTA'!L20+'0207-CS VALENCA'!L20+'0210-PEDRO AQUINO'!L20+'0211-PERSEU LEITE'!L20+'-214-CS INTEGRACAO'!L20+'0215-CS FLORENCE'!L20+'0219-VISA NOROESTE'!L20+'0222-CS IPAUSSURAMA'!L20+'0223-DISTRITO  NOROESTE'!L20+'0226-CS ITAJAI'!L20+'0227-CAMPINA GRANDE'!L20+'0228-CS SATELITE IRIS'!L20+'0229-LISA'!L20+'0230-ROSSIM'!L20+'0231-CASA DAS OFICINAS'!L20+'0232- PS SERGIO AROUCA(C.GRANDE'!L20+'SO233-VIVIENCIA TONINHA'!L20+'0234 CS.STA ROSA'!L20</f>
        <v>505.58</v>
      </c>
      <c r="M20" s="6">
        <f>'0202-CAPS INTEGRACAO'!M20+'0204-CS FLORESTA'!M20+'0207-CS VALENCA'!M20+'0210-PEDRO AQUINO'!M20+'0211-PERSEU LEITE'!M20+'-214-CS INTEGRACAO'!M20+'0215-CS FLORENCE'!M20+'0219-VISA NOROESTE'!M20+'0222-CS IPAUSSURAMA'!M20+'0223-DISTRITO  NOROESTE'!M20+'0226-CS ITAJAI'!M20+'0227-CAMPINA GRANDE'!M20+'0228-CS SATELITE IRIS'!M20+'0229-LISA'!M20+'0230-ROSSIM'!M20+'0231-CASA DAS OFICINAS'!M20+'0232- PS SERGIO AROUCA(C.GRANDE'!M20+'SO233-VIVIENCIA TONINHA'!M20+'0234 CS.STA ROSA'!M20</f>
        <v>746.97</v>
      </c>
      <c r="N20" s="6">
        <f>'0202-CAPS INTEGRACAO'!N20+'0204-CS FLORESTA'!N20+'0207-CS VALENCA'!N20+'0210-PEDRO AQUINO'!N20+'0211-PERSEU LEITE'!N20+'-214-CS INTEGRACAO'!N20+'0215-CS FLORENCE'!N20+'0219-VISA NOROESTE'!N20+'0222-CS IPAUSSURAMA'!N20+'0223-DISTRITO  NOROESTE'!N20+'0226-CS ITAJAI'!N20+'0227-CAMPINA GRANDE'!N20+'0228-CS SATELITE IRIS'!N20+'0229-LISA'!N20+'0230-ROSSIM'!N20+'0231-CASA DAS OFICINAS'!N20+'0232- PS SERGIO AROUCA(C.GRANDE'!N20+'SO233-VIVIENCIA TONINHA'!N20+'0234 CS.STA ROSA'!N20</f>
        <v>254.08999999999997</v>
      </c>
    </row>
    <row r="21" spans="2:15" ht="12.75">
      <c r="B21" s="5" t="s">
        <v>14</v>
      </c>
      <c r="C21" s="6">
        <f>'0202-CAPS INTEGRACAO'!C21+'0204-CS FLORESTA'!C21+'0207-CS VALENCA'!C21+'0210-PEDRO AQUINO'!C21+'0211-PERSEU LEITE'!C21+'-214-CS INTEGRACAO'!C21+'0215-CS FLORENCE'!C21+'0219-VISA NOROESTE'!C21+'0222-CS IPAUSSURAMA'!C21+'0223-DISTRITO  NOROESTE'!C21+'0226-CS ITAJAI'!C21+'0227-CAMPINA GRANDE'!C21+'0228-CS SATELITE IRIS'!C21+'0229-LISA'!C21+'0230-ROSSIM'!C21+'0231-CASA DAS OFICINAS'!C21+'0232- PS SERGIO AROUCA(C.GRANDE'!C21+'SO233-VIVIENCIA TONINHA'!C21+'0234 CS.STA ROSA'!C21</f>
        <v>148.75</v>
      </c>
      <c r="D21" s="6">
        <f>'0202-CAPS INTEGRACAO'!D21+'0204-CS FLORESTA'!D21+'0207-CS VALENCA'!D21+'0210-PEDRO AQUINO'!D21+'0211-PERSEU LEITE'!D21+'-214-CS INTEGRACAO'!D21+'0215-CS FLORENCE'!D21+'0219-VISA NOROESTE'!D21+'0222-CS IPAUSSURAMA'!D21+'0223-DISTRITO  NOROESTE'!D21+'0226-CS ITAJAI'!D21+'0227-CAMPINA GRANDE'!D21+'0228-CS SATELITE IRIS'!D21+'0229-LISA'!D21+'0230-ROSSIM'!D21+'0231-CASA DAS OFICINAS'!D21+'0232- PS SERGIO AROUCA(C.GRANDE'!D21+'SO233-VIVIENCIA TONINHA'!D21+'0234 CS.STA ROSA'!D21</f>
        <v>206.20999999999998</v>
      </c>
      <c r="E21" s="6">
        <f>'0202-CAPS INTEGRACAO'!E21+'0204-CS FLORESTA'!E21+'0207-CS VALENCA'!E21+'0210-PEDRO AQUINO'!E21+'0211-PERSEU LEITE'!E21+'-214-CS INTEGRACAO'!E21+'0215-CS FLORENCE'!E21+'0219-VISA NOROESTE'!E21+'0222-CS IPAUSSURAMA'!E21+'0223-DISTRITO  NOROESTE'!E21+'0226-CS ITAJAI'!E21+'0227-CAMPINA GRANDE'!E21+'0228-CS SATELITE IRIS'!E21+'0229-LISA'!E21+'0230-ROSSIM'!E21+'0231-CASA DAS OFICINAS'!E21+'0232- PS SERGIO AROUCA(C.GRANDE'!E21+'SO233-VIVIENCIA TONINHA'!E21+'0234 CS.STA ROSA'!E21</f>
        <v>109.36000000000001</v>
      </c>
      <c r="F21" s="6">
        <f>'0202-CAPS INTEGRACAO'!F21+'0204-CS FLORESTA'!F21+'0207-CS VALENCA'!F21+'0210-PEDRO AQUINO'!F21+'0211-PERSEU LEITE'!F21+'-214-CS INTEGRACAO'!F21+'0215-CS FLORENCE'!F21+'0219-VISA NOROESTE'!F21+'0222-CS IPAUSSURAMA'!F21+'0223-DISTRITO  NOROESTE'!F21+'0226-CS ITAJAI'!F21+'0227-CAMPINA GRANDE'!F21+'0228-CS SATELITE IRIS'!F21+'0229-LISA'!F21+'0230-ROSSIM'!F21+'0231-CASA DAS OFICINAS'!F21+'0232- PS SERGIO AROUCA(C.GRANDE'!F21+'SO233-VIVIENCIA TONINHA'!F21+'0234 CS.STA ROSA'!F21</f>
        <v>186.07</v>
      </c>
      <c r="G21" s="6">
        <f>'0202-CAPS INTEGRACAO'!G21+'0204-CS FLORESTA'!G21+'0207-CS VALENCA'!G21+'0210-PEDRO AQUINO'!G21+'0211-PERSEU LEITE'!G21+'-214-CS INTEGRACAO'!G21+'0215-CS FLORENCE'!G21+'0219-VISA NOROESTE'!G21+'0222-CS IPAUSSURAMA'!G21+'0223-DISTRITO  NOROESTE'!G21+'0226-CS ITAJAI'!G21+'0227-CAMPINA GRANDE'!G21+'0228-CS SATELITE IRIS'!G21+'0229-LISA'!G21+'0230-ROSSIM'!G21+'0231-CASA DAS OFICINAS'!G21+'0232- PS SERGIO AROUCA(C.GRANDE'!G21+'SO233-VIVIENCIA TONINHA'!G21+'0234 CS.STA ROSA'!G21</f>
        <v>91.87</v>
      </c>
      <c r="H21" s="6">
        <f>'0202-CAPS INTEGRACAO'!H21+'0204-CS FLORESTA'!H21+'0207-CS VALENCA'!H21+'0210-PEDRO AQUINO'!H21+'0211-PERSEU LEITE'!H21+'-214-CS INTEGRACAO'!H21+'0215-CS FLORENCE'!H21+'0219-VISA NOROESTE'!H21+'0222-CS IPAUSSURAMA'!H21+'0223-DISTRITO  NOROESTE'!H21+'0226-CS ITAJAI'!H21+'0227-CAMPINA GRANDE'!H21+'0228-CS SATELITE IRIS'!H21+'0229-LISA'!H21+'0230-ROSSIM'!H21+'0231-CASA DAS OFICINAS'!H21+'0232- PS SERGIO AROUCA(C.GRANDE'!H21+'SO233-VIVIENCIA TONINHA'!H21+'0234 CS.STA ROSA'!H21</f>
        <v>105.22000000000001</v>
      </c>
      <c r="I21" s="6">
        <f>'0202-CAPS INTEGRACAO'!I21+'0204-CS FLORESTA'!I21+'0207-CS VALENCA'!I21+'0210-PEDRO AQUINO'!I21+'0211-PERSEU LEITE'!I21+'-214-CS INTEGRACAO'!I21+'0215-CS FLORENCE'!I21+'0219-VISA NOROESTE'!I21+'0222-CS IPAUSSURAMA'!I21+'0223-DISTRITO  NOROESTE'!I21+'0226-CS ITAJAI'!I21+'0227-CAMPINA GRANDE'!I21+'0228-CS SATELITE IRIS'!I21+'0229-LISA'!I21+'0230-ROSSIM'!I21+'0231-CASA DAS OFICINAS'!I21+'0232- PS SERGIO AROUCA(C.GRANDE'!I21+'SO233-VIVIENCIA TONINHA'!I21+'0234 CS.STA ROSA'!I21</f>
        <v>531.91</v>
      </c>
      <c r="J21" s="6">
        <f>'0202-CAPS INTEGRACAO'!J21+'0204-CS FLORESTA'!J21+'0207-CS VALENCA'!J21+'0210-PEDRO AQUINO'!J21+'0211-PERSEU LEITE'!J21+'-214-CS INTEGRACAO'!J21+'0215-CS FLORENCE'!J21+'0219-VISA NOROESTE'!J21+'0222-CS IPAUSSURAMA'!J21+'0223-DISTRITO  NOROESTE'!J21+'0226-CS ITAJAI'!J21+'0227-CAMPINA GRANDE'!J21+'0228-CS SATELITE IRIS'!J21+'0229-LISA'!J21+'0230-ROSSIM'!J21+'0231-CASA DAS OFICINAS'!J21+'0232- PS SERGIO AROUCA(C.GRANDE'!J21+'SO233-VIVIENCIA TONINHA'!J21+'0234 CS.STA ROSA'!J21</f>
        <v>118.57</v>
      </c>
      <c r="K21" s="6">
        <f>'0202-CAPS INTEGRACAO'!K21+'0204-CS FLORESTA'!K21+'0207-CS VALENCA'!K21+'0210-PEDRO AQUINO'!K21+'0211-PERSEU LEITE'!K21+'-214-CS INTEGRACAO'!K21+'0215-CS FLORENCE'!K21+'0219-VISA NOROESTE'!K21+'0222-CS IPAUSSURAMA'!K21+'0223-DISTRITO  NOROESTE'!K21+'0226-CS ITAJAI'!K21+'0227-CAMPINA GRANDE'!K21+'0228-CS SATELITE IRIS'!K21+'0229-LISA'!K21+'0230-ROSSIM'!K21+'0231-CASA DAS OFICINAS'!K21+'0232- PS SERGIO AROUCA(C.GRANDE'!K21+'SO233-VIVIENCIA TONINHA'!K21+'0234 CS.STA ROSA'!K21</f>
        <v>65.83999999999999</v>
      </c>
      <c r="L21" s="6">
        <f>'0202-CAPS INTEGRACAO'!L21+'0204-CS FLORESTA'!L21+'0207-CS VALENCA'!L21+'0210-PEDRO AQUINO'!L21+'0211-PERSEU LEITE'!L21+'-214-CS INTEGRACAO'!L21+'0215-CS FLORENCE'!L21+'0219-VISA NOROESTE'!L21+'0222-CS IPAUSSURAMA'!L21+'0223-DISTRITO  NOROESTE'!L21+'0226-CS ITAJAI'!L21+'0227-CAMPINA GRANDE'!L21+'0228-CS SATELITE IRIS'!L21+'0229-LISA'!L21+'0230-ROSSIM'!L21+'0231-CASA DAS OFICINAS'!L21+'0232- PS SERGIO AROUCA(C.GRANDE'!L21+'SO233-VIVIENCIA TONINHA'!L21+'0234 CS.STA ROSA'!L21</f>
        <v>244.02999999999997</v>
      </c>
      <c r="M21" s="6">
        <f>'0202-CAPS INTEGRACAO'!M21+'0204-CS FLORESTA'!M21+'0207-CS VALENCA'!M21+'0210-PEDRO AQUINO'!M21+'0211-PERSEU LEITE'!M21+'-214-CS INTEGRACAO'!M21+'0215-CS FLORENCE'!M21+'0219-VISA NOROESTE'!M21+'0222-CS IPAUSSURAMA'!M21+'0223-DISTRITO  NOROESTE'!M21+'0226-CS ITAJAI'!M21+'0227-CAMPINA GRANDE'!M21+'0228-CS SATELITE IRIS'!M21+'0229-LISA'!M21+'0230-ROSSIM'!M21+'0231-CASA DAS OFICINAS'!M21+'0232- PS SERGIO AROUCA(C.GRANDE'!M21+'SO233-VIVIENCIA TONINHA'!M21+'0234 CS.STA ROSA'!M21</f>
        <v>4169.18</v>
      </c>
      <c r="N21" s="6">
        <f>'0202-CAPS INTEGRACAO'!N21+'0204-CS FLORESTA'!N21+'0207-CS VALENCA'!N21+'0210-PEDRO AQUINO'!N21+'0211-PERSEU LEITE'!N21+'-214-CS INTEGRACAO'!N21+'0215-CS FLORENCE'!N21+'0219-VISA NOROESTE'!N21+'0222-CS IPAUSSURAMA'!N21+'0223-DISTRITO  NOROESTE'!N21+'0226-CS ITAJAI'!N21+'0227-CAMPINA GRANDE'!N21+'0228-CS SATELITE IRIS'!N21+'0229-LISA'!N21+'0230-ROSSIM'!N21+'0231-CASA DAS OFICINAS'!N21+'0232- PS SERGIO AROUCA(C.GRANDE'!N21+'SO233-VIVIENCIA TONINHA'!N21+'0234 CS.STA ROSA'!N21</f>
        <v>116.18</v>
      </c>
      <c r="O21" s="16">
        <f>SUM(C21:N21)</f>
        <v>6093.1900000000005</v>
      </c>
    </row>
    <row r="22" spans="2:14" ht="12.75">
      <c r="B22" s="5" t="s">
        <v>15</v>
      </c>
      <c r="C22" s="6">
        <f>'0202-CAPS INTEGRACAO'!C22+'0204-CS FLORESTA'!C22+'0207-CS VALENCA'!C22+'0210-PEDRO AQUINO'!C22+'0211-PERSEU LEITE'!C22+'-214-CS INTEGRACAO'!C22+'0215-CS FLORENCE'!C22+'0219-VISA NOROESTE'!C22+'0222-CS IPAUSSURAMA'!C22+'0223-DISTRITO  NOROESTE'!C22+'0226-CS ITAJAI'!C22+'0227-CAMPINA GRANDE'!C22+'0228-CS SATELITE IRIS'!C22+'0229-LISA'!C22+'0230-ROSSIM'!C22+'0231-CASA DAS OFICINAS'!C22+'0232- PS SERGIO AROUCA(C.GRANDE'!C22+'SO233-VIVIENCIA TONINHA'!C22+'0234 CS.STA ROSA'!C22</f>
        <v>30.509999999999998</v>
      </c>
      <c r="D22" s="6">
        <f>'0202-CAPS INTEGRACAO'!D22+'0204-CS FLORESTA'!D22+'0207-CS VALENCA'!D22+'0210-PEDRO AQUINO'!D22+'0211-PERSEU LEITE'!D22+'-214-CS INTEGRACAO'!D22+'0215-CS FLORENCE'!D22+'0219-VISA NOROESTE'!D22+'0222-CS IPAUSSURAMA'!D22+'0223-DISTRITO  NOROESTE'!D22+'0226-CS ITAJAI'!D22+'0227-CAMPINA GRANDE'!D22+'0228-CS SATELITE IRIS'!D22+'0229-LISA'!D22+'0230-ROSSIM'!D22+'0231-CASA DAS OFICINAS'!D22+'0232- PS SERGIO AROUCA(C.GRANDE'!D22+'SO233-VIVIENCIA TONINHA'!D22+'0234 CS.STA ROSA'!D22</f>
        <v>53.13999999999999</v>
      </c>
      <c r="E22" s="6">
        <f>'0202-CAPS INTEGRACAO'!E22+'0204-CS FLORESTA'!E22+'0207-CS VALENCA'!E22+'0210-PEDRO AQUINO'!E22+'0211-PERSEU LEITE'!E22+'-214-CS INTEGRACAO'!E22+'0215-CS FLORENCE'!E22+'0219-VISA NOROESTE'!E22+'0222-CS IPAUSSURAMA'!E22+'0223-DISTRITO  NOROESTE'!E22+'0226-CS ITAJAI'!E22+'0227-CAMPINA GRANDE'!E22+'0228-CS SATELITE IRIS'!E22+'0229-LISA'!E22+'0230-ROSSIM'!E22+'0231-CASA DAS OFICINAS'!E22+'0232- PS SERGIO AROUCA(C.GRANDE'!E22+'SO233-VIVIENCIA TONINHA'!E22+'0234 CS.STA ROSA'!E22</f>
        <v>134.52</v>
      </c>
      <c r="F22" s="6">
        <f>'0202-CAPS INTEGRACAO'!F22+'0204-CS FLORESTA'!F22+'0207-CS VALENCA'!F22+'0210-PEDRO AQUINO'!F22+'0211-PERSEU LEITE'!F22+'-214-CS INTEGRACAO'!F22+'0215-CS FLORENCE'!F22+'0219-VISA NOROESTE'!F22+'0222-CS IPAUSSURAMA'!F22+'0223-DISTRITO  NOROESTE'!F22+'0226-CS ITAJAI'!F22+'0227-CAMPINA GRANDE'!F22+'0228-CS SATELITE IRIS'!F22+'0229-LISA'!F22+'0230-ROSSIM'!F22+'0231-CASA DAS OFICINAS'!F22+'0232- PS SERGIO AROUCA(C.GRANDE'!F22+'SO233-VIVIENCIA TONINHA'!F22+'0234 CS.STA ROSA'!F22</f>
        <v>43.68</v>
      </c>
      <c r="G22" s="6">
        <f>'0202-CAPS INTEGRACAO'!G22+'0204-CS FLORESTA'!G22+'0207-CS VALENCA'!G22+'0210-PEDRO AQUINO'!G22+'0211-PERSEU LEITE'!G22+'-214-CS INTEGRACAO'!G22+'0215-CS FLORENCE'!G22+'0219-VISA NOROESTE'!G22+'0222-CS IPAUSSURAMA'!G22+'0223-DISTRITO  NOROESTE'!G22+'0226-CS ITAJAI'!G22+'0227-CAMPINA GRANDE'!G22+'0228-CS SATELITE IRIS'!G22+'0229-LISA'!G22+'0230-ROSSIM'!G22+'0231-CASA DAS OFICINAS'!G22+'0232- PS SERGIO AROUCA(C.GRANDE'!G22+'SO233-VIVIENCIA TONINHA'!G22+'0234 CS.STA ROSA'!G22</f>
        <v>225.16</v>
      </c>
      <c r="H22" s="6">
        <f>'0202-CAPS INTEGRACAO'!H22+'0204-CS FLORESTA'!H22+'0207-CS VALENCA'!H22+'0210-PEDRO AQUINO'!H22+'0211-PERSEU LEITE'!H22+'-214-CS INTEGRACAO'!H22+'0215-CS FLORENCE'!H22+'0219-VISA NOROESTE'!H22+'0222-CS IPAUSSURAMA'!H22+'0223-DISTRITO  NOROESTE'!H22+'0226-CS ITAJAI'!H22+'0227-CAMPINA GRANDE'!H22+'0228-CS SATELITE IRIS'!H22+'0229-LISA'!H22+'0230-ROSSIM'!H22+'0231-CASA DAS OFICINAS'!H22+'0232- PS SERGIO AROUCA(C.GRANDE'!H22+'SO233-VIVIENCIA TONINHA'!H22+'0234 CS.STA ROSA'!H22</f>
        <v>50.959999999999994</v>
      </c>
      <c r="I22" s="6">
        <f>'0202-CAPS INTEGRACAO'!I22+'0204-CS FLORESTA'!I22+'0207-CS VALENCA'!I22+'0210-PEDRO AQUINO'!I22+'0211-PERSEU LEITE'!I22+'-214-CS INTEGRACAO'!I22+'0215-CS FLORENCE'!I22+'0219-VISA NOROESTE'!I22+'0222-CS IPAUSSURAMA'!I22+'0223-DISTRITO  NOROESTE'!I22+'0226-CS ITAJAI'!I22+'0227-CAMPINA GRANDE'!I22+'0228-CS SATELITE IRIS'!I22+'0229-LISA'!I22+'0230-ROSSIM'!I22+'0231-CASA DAS OFICINAS'!I22+'0232- PS SERGIO AROUCA(C.GRANDE'!I22+'SO233-VIVIENCIA TONINHA'!I22+'0234 CS.STA ROSA'!I22</f>
        <v>25.48</v>
      </c>
      <c r="J22" s="6">
        <f>'0202-CAPS INTEGRACAO'!J22+'0204-CS FLORESTA'!J22+'0207-CS VALENCA'!J22+'0210-PEDRO AQUINO'!J22+'0211-PERSEU LEITE'!J22+'-214-CS INTEGRACAO'!J22+'0215-CS FLORENCE'!J22+'0219-VISA NOROESTE'!J22+'0222-CS IPAUSSURAMA'!J22+'0223-DISTRITO  NOROESTE'!J22+'0226-CS ITAJAI'!J22+'0227-CAMPINA GRANDE'!J22+'0228-CS SATELITE IRIS'!J22+'0229-LISA'!J22+'0230-ROSSIM'!J22+'0231-CASA DAS OFICINAS'!J22+'0232- PS SERGIO AROUCA(C.GRANDE'!J22+'SO233-VIVIENCIA TONINHA'!J22+'0234 CS.STA ROSA'!J22</f>
        <v>0</v>
      </c>
      <c r="K22" s="6">
        <f>'0202-CAPS INTEGRACAO'!K22+'0204-CS FLORESTA'!K22+'0207-CS VALENCA'!K22+'0210-PEDRO AQUINO'!K22+'0211-PERSEU LEITE'!K22+'-214-CS INTEGRACAO'!K22+'0215-CS FLORENCE'!K22+'0219-VISA NOROESTE'!K22+'0222-CS IPAUSSURAMA'!K22+'0223-DISTRITO  NOROESTE'!K22+'0226-CS ITAJAI'!K22+'0227-CAMPINA GRANDE'!K22+'0228-CS SATELITE IRIS'!K22+'0229-LISA'!K22+'0230-ROSSIM'!K22+'0231-CASA DAS OFICINAS'!K22+'0232- PS SERGIO AROUCA(C.GRANDE'!K22+'SO233-VIVIENCIA TONINHA'!K22+'0234 CS.STA ROSA'!K22</f>
        <v>38.22</v>
      </c>
      <c r="L22" s="6">
        <f>'0202-CAPS INTEGRACAO'!L22+'0204-CS FLORESTA'!L22+'0207-CS VALENCA'!L22+'0210-PEDRO AQUINO'!L22+'0211-PERSEU LEITE'!L22+'-214-CS INTEGRACAO'!L22+'0215-CS FLORENCE'!L22+'0219-VISA NOROESTE'!L22+'0222-CS IPAUSSURAMA'!L22+'0223-DISTRITO  NOROESTE'!L22+'0226-CS ITAJAI'!L22+'0227-CAMPINA GRANDE'!L22+'0228-CS SATELITE IRIS'!L22+'0229-LISA'!L22+'0230-ROSSIM'!L22+'0231-CASA DAS OFICINAS'!L22+'0232- PS SERGIO AROUCA(C.GRANDE'!L22+'SO233-VIVIENCIA TONINHA'!L22+'0234 CS.STA ROSA'!L22</f>
        <v>73.13</v>
      </c>
      <c r="M22" s="6">
        <f>'0202-CAPS INTEGRACAO'!M22+'0204-CS FLORESTA'!M22+'0207-CS VALENCA'!M22+'0210-PEDRO AQUINO'!M22+'0211-PERSEU LEITE'!M22+'-214-CS INTEGRACAO'!M22+'0215-CS FLORENCE'!M22+'0219-VISA NOROESTE'!M22+'0222-CS IPAUSSURAMA'!M22+'0223-DISTRITO  NOROESTE'!M22+'0226-CS ITAJAI'!M22+'0227-CAMPINA GRANDE'!M22+'0228-CS SATELITE IRIS'!M22+'0229-LISA'!M22+'0230-ROSSIM'!M22+'0231-CASA DAS OFICINAS'!M22+'0232- PS SERGIO AROUCA(C.GRANDE'!M22+'SO233-VIVIENCIA TONINHA'!M22+'0234 CS.STA ROSA'!M22</f>
        <v>421.15</v>
      </c>
      <c r="N22" s="6">
        <f>'0202-CAPS INTEGRACAO'!N22+'0204-CS FLORESTA'!N22+'0207-CS VALENCA'!N22+'0210-PEDRO AQUINO'!N22+'0211-PERSEU LEITE'!N22+'-214-CS INTEGRACAO'!N22+'0215-CS FLORENCE'!N22+'0219-VISA NOROESTE'!N22+'0222-CS IPAUSSURAMA'!N22+'0223-DISTRITO  NOROESTE'!N22+'0226-CS ITAJAI'!N22+'0227-CAMPINA GRANDE'!N22+'0228-CS SATELITE IRIS'!N22+'0229-LISA'!N22+'0230-ROSSIM'!N22+'0231-CASA DAS OFICINAS'!N22+'0232- PS SERGIO AROUCA(C.GRANDE'!N22+'SO233-VIVIENCIA TONINHA'!N22+'0234 CS.STA ROSA'!N22</f>
        <v>0</v>
      </c>
    </row>
    <row r="23" spans="2:14" ht="12.75">
      <c r="B23" s="5" t="s">
        <v>16</v>
      </c>
      <c r="C23" s="6">
        <f>'0202-CAPS INTEGRACAO'!C23+'0204-CS FLORESTA'!C23+'0207-CS VALENCA'!C23+'0210-PEDRO AQUINO'!C23+'0211-PERSEU LEITE'!C23+'-214-CS INTEGRACAO'!C23+'0215-CS FLORENCE'!C23+'0219-VISA NOROESTE'!C23+'0222-CS IPAUSSURAMA'!C23+'0223-DISTRITO  NOROESTE'!C23+'0226-CS ITAJAI'!C23+'0227-CAMPINA GRANDE'!C23+'0228-CS SATELITE IRIS'!C23+'0229-LISA'!C23+'0230-ROSSIM'!C23+'0231-CASA DAS OFICINAS'!C23+'0232- PS SERGIO AROUCA(C.GRANDE'!C23+'SO233-VIVIENCIA TONINHA'!C23+'0234 CS.STA ROSA'!C23</f>
        <v>0</v>
      </c>
      <c r="D23" s="6">
        <f>'0202-CAPS INTEGRACAO'!D23+'0204-CS FLORESTA'!D23+'0207-CS VALENCA'!D23+'0210-PEDRO AQUINO'!D23+'0211-PERSEU LEITE'!D23+'-214-CS INTEGRACAO'!D23+'0215-CS FLORENCE'!D23+'0219-VISA NOROESTE'!D23+'0222-CS IPAUSSURAMA'!D23+'0223-DISTRITO  NOROESTE'!D23+'0226-CS ITAJAI'!D23+'0227-CAMPINA GRANDE'!D23+'0228-CS SATELITE IRIS'!D23+'0229-LISA'!D23+'0230-ROSSIM'!D23+'0231-CASA DAS OFICINAS'!D23+'0232- PS SERGIO AROUCA(C.GRANDE'!D23+'SO233-VIVIENCIA TONINHA'!D23+'0234 CS.STA ROSA'!D23</f>
        <v>0</v>
      </c>
      <c r="E23" s="6">
        <f>'0202-CAPS INTEGRACAO'!E23+'0204-CS FLORESTA'!E23+'0207-CS VALENCA'!E23+'0210-PEDRO AQUINO'!E23+'0211-PERSEU LEITE'!E23+'-214-CS INTEGRACAO'!E23+'0215-CS FLORENCE'!E23+'0219-VISA NOROESTE'!E23+'0222-CS IPAUSSURAMA'!E23+'0223-DISTRITO  NOROESTE'!E23+'0226-CS ITAJAI'!E23+'0227-CAMPINA GRANDE'!E23+'0228-CS SATELITE IRIS'!E23+'0229-LISA'!E23+'0230-ROSSIM'!E23+'0231-CASA DAS OFICINAS'!E23+'0232- PS SERGIO AROUCA(C.GRANDE'!E23+'SO233-VIVIENCIA TONINHA'!E23+'0234 CS.STA ROSA'!E23</f>
        <v>0</v>
      </c>
      <c r="F23" s="6">
        <f>'0202-CAPS INTEGRACAO'!F23+'0204-CS FLORESTA'!F23+'0207-CS VALENCA'!F23+'0210-PEDRO AQUINO'!F23+'0211-PERSEU LEITE'!F23+'-214-CS INTEGRACAO'!F23+'0215-CS FLORENCE'!F23+'0219-VISA NOROESTE'!F23+'0222-CS IPAUSSURAMA'!F23+'0223-DISTRITO  NOROESTE'!F23+'0226-CS ITAJAI'!F23+'0227-CAMPINA GRANDE'!F23+'0228-CS SATELITE IRIS'!F23+'0229-LISA'!F23+'0230-ROSSIM'!F23+'0231-CASA DAS OFICINAS'!F23+'0232- PS SERGIO AROUCA(C.GRANDE'!F23+'SO233-VIVIENCIA TONINHA'!F23+'0234 CS.STA ROSA'!F23</f>
        <v>0</v>
      </c>
      <c r="G23" s="6">
        <f>'0202-CAPS INTEGRACAO'!G23+'0204-CS FLORESTA'!G23+'0207-CS VALENCA'!G23+'0210-PEDRO AQUINO'!G23+'0211-PERSEU LEITE'!G23+'-214-CS INTEGRACAO'!G23+'0215-CS FLORENCE'!G23+'0219-VISA NOROESTE'!G23+'0222-CS IPAUSSURAMA'!G23+'0223-DISTRITO  NOROESTE'!G23+'0226-CS ITAJAI'!G23+'0227-CAMPINA GRANDE'!G23+'0228-CS SATELITE IRIS'!G23+'0229-LISA'!G23+'0230-ROSSIM'!G23+'0231-CASA DAS OFICINAS'!G23+'0232- PS SERGIO AROUCA(C.GRANDE'!G23+'SO233-VIVIENCIA TONINHA'!G23+'0234 CS.STA ROSA'!G23</f>
        <v>0</v>
      </c>
      <c r="H23" s="6">
        <f>'0202-CAPS INTEGRACAO'!H23+'0204-CS FLORESTA'!H23+'0207-CS VALENCA'!H23+'0210-PEDRO AQUINO'!H23+'0211-PERSEU LEITE'!H23+'-214-CS INTEGRACAO'!H23+'0215-CS FLORENCE'!H23+'0219-VISA NOROESTE'!H23+'0222-CS IPAUSSURAMA'!H23+'0223-DISTRITO  NOROESTE'!H23+'0226-CS ITAJAI'!H23+'0227-CAMPINA GRANDE'!H23+'0228-CS SATELITE IRIS'!H23+'0229-LISA'!H23+'0230-ROSSIM'!H23+'0231-CASA DAS OFICINAS'!H23+'0232- PS SERGIO AROUCA(C.GRANDE'!H23+'SO233-VIVIENCIA TONINHA'!H23+'0234 CS.STA ROSA'!H23</f>
        <v>0</v>
      </c>
      <c r="I23" s="6">
        <f>'0202-CAPS INTEGRACAO'!I23+'0204-CS FLORESTA'!I23+'0207-CS VALENCA'!I23+'0210-PEDRO AQUINO'!I23+'0211-PERSEU LEITE'!I23+'-214-CS INTEGRACAO'!I23+'0215-CS FLORENCE'!I23+'0219-VISA NOROESTE'!I23+'0222-CS IPAUSSURAMA'!I23+'0223-DISTRITO  NOROESTE'!I23+'0226-CS ITAJAI'!I23+'0227-CAMPINA GRANDE'!I23+'0228-CS SATELITE IRIS'!I23+'0229-LISA'!I23+'0230-ROSSIM'!I23+'0231-CASA DAS OFICINAS'!I23+'0232- PS SERGIO AROUCA(C.GRANDE'!I23+'SO233-VIVIENCIA TONINHA'!I23+'0234 CS.STA ROSA'!I23</f>
        <v>0</v>
      </c>
      <c r="J23" s="6">
        <f>'0202-CAPS INTEGRACAO'!J23+'0204-CS FLORESTA'!J23+'0207-CS VALENCA'!J23+'0210-PEDRO AQUINO'!J23+'0211-PERSEU LEITE'!J23+'-214-CS INTEGRACAO'!J23+'0215-CS FLORENCE'!J23+'0219-VISA NOROESTE'!J23+'0222-CS IPAUSSURAMA'!J23+'0223-DISTRITO  NOROESTE'!J23+'0226-CS ITAJAI'!J23+'0227-CAMPINA GRANDE'!J23+'0228-CS SATELITE IRIS'!J23+'0229-LISA'!J23+'0230-ROSSIM'!J23+'0231-CASA DAS OFICINAS'!J23+'0232- PS SERGIO AROUCA(C.GRANDE'!J23+'SO233-VIVIENCIA TONINHA'!J23+'0234 CS.STA ROSA'!J23</f>
        <v>0</v>
      </c>
      <c r="K23" s="6">
        <f>'0202-CAPS INTEGRACAO'!K23+'0204-CS FLORESTA'!K23+'0207-CS VALENCA'!K23+'0210-PEDRO AQUINO'!K23+'0211-PERSEU LEITE'!K23+'-214-CS INTEGRACAO'!K23+'0215-CS FLORENCE'!K23+'0219-VISA NOROESTE'!K23+'0222-CS IPAUSSURAMA'!K23+'0223-DISTRITO  NOROESTE'!K23+'0226-CS ITAJAI'!K23+'0227-CAMPINA GRANDE'!K23+'0228-CS SATELITE IRIS'!K23+'0229-LISA'!K23+'0230-ROSSIM'!K23+'0231-CASA DAS OFICINAS'!K23+'0232- PS SERGIO AROUCA(C.GRANDE'!K23+'SO233-VIVIENCIA TONINHA'!K23+'0234 CS.STA ROSA'!K23</f>
        <v>0</v>
      </c>
      <c r="L23" s="6">
        <f>'0202-CAPS INTEGRACAO'!L23+'0204-CS FLORESTA'!L23+'0207-CS VALENCA'!L23+'0210-PEDRO AQUINO'!L23+'0211-PERSEU LEITE'!L23+'-214-CS INTEGRACAO'!L23+'0215-CS FLORENCE'!L23+'0219-VISA NOROESTE'!L23+'0222-CS IPAUSSURAMA'!L23+'0223-DISTRITO  NOROESTE'!L23+'0226-CS ITAJAI'!L23+'0227-CAMPINA GRANDE'!L23+'0228-CS SATELITE IRIS'!L23+'0229-LISA'!L23+'0230-ROSSIM'!L23+'0231-CASA DAS OFICINAS'!L23+'0232- PS SERGIO AROUCA(C.GRANDE'!L23+'SO233-VIVIENCIA TONINHA'!L23+'0234 CS.STA ROSA'!L23</f>
        <v>0</v>
      </c>
      <c r="M23" s="6">
        <f>'0202-CAPS INTEGRACAO'!M23+'0204-CS FLORESTA'!M23+'0207-CS VALENCA'!M23+'0210-PEDRO AQUINO'!M23+'0211-PERSEU LEITE'!M23+'-214-CS INTEGRACAO'!M23+'0215-CS FLORENCE'!M23+'0219-VISA NOROESTE'!M23+'0222-CS IPAUSSURAMA'!M23+'0223-DISTRITO  NOROESTE'!M23+'0226-CS ITAJAI'!M23+'0227-CAMPINA GRANDE'!M23+'0228-CS SATELITE IRIS'!M23+'0229-LISA'!M23+'0230-ROSSIM'!M23+'0231-CASA DAS OFICINAS'!M23+'0232- PS SERGIO AROUCA(C.GRANDE'!M23+'SO233-VIVIENCIA TONINHA'!M23+'0234 CS.STA ROSA'!M23</f>
        <v>0</v>
      </c>
      <c r="N23" s="6">
        <f>'0202-CAPS INTEGRACAO'!N23+'0204-CS FLORESTA'!N23+'0207-CS VALENCA'!N23+'0210-PEDRO AQUINO'!N23+'0211-PERSEU LEITE'!N23+'-214-CS INTEGRACAO'!N23+'0215-CS FLORENCE'!N23+'0219-VISA NOROESTE'!N23+'0222-CS IPAUSSURAMA'!N23+'0223-DISTRITO  NOROESTE'!N23+'0226-CS ITAJAI'!N23+'0227-CAMPINA GRANDE'!N23+'0228-CS SATELITE IRIS'!N23+'0229-LISA'!N23+'0230-ROSSIM'!N23+'0231-CASA DAS OFICINAS'!N23+'0232- PS SERGIO AROUCA(C.GRANDE'!N23+'SO233-VIVIENCIA TONINHA'!N23+'0234 CS.STA ROSA'!N23</f>
        <v>0</v>
      </c>
    </row>
    <row r="24" spans="2:15" ht="12.75">
      <c r="B24" s="5" t="s">
        <v>17</v>
      </c>
      <c r="C24" s="6">
        <f>'0202-CAPS INTEGRACAO'!C24+'0204-CS FLORESTA'!C24+'0207-CS VALENCA'!C24+'0210-PEDRO AQUINO'!C24+'0211-PERSEU LEITE'!C24+'-214-CS INTEGRACAO'!C24+'0215-CS FLORENCE'!C24+'0219-VISA NOROESTE'!C24+'0222-CS IPAUSSURAMA'!C24+'0223-DISTRITO  NOROESTE'!C24+'0226-CS ITAJAI'!C24+'0227-CAMPINA GRANDE'!C24+'0228-CS SATELITE IRIS'!C24+'0229-LISA'!C24+'0230-ROSSIM'!C24+'0231-CASA DAS OFICINAS'!C24+'0232- PS SERGIO AROUCA(C.GRANDE'!C24+'SO233-VIVIENCIA TONINHA'!C24+'0234 CS.STA ROSA'!C24</f>
        <v>2578.25</v>
      </c>
      <c r="D24" s="6">
        <f>'0202-CAPS INTEGRACAO'!D24+'0204-CS FLORESTA'!D24+'0207-CS VALENCA'!D24+'0210-PEDRO AQUINO'!D24+'0211-PERSEU LEITE'!D24+'-214-CS INTEGRACAO'!D24+'0215-CS FLORENCE'!D24+'0219-VISA NOROESTE'!D24+'0222-CS IPAUSSURAMA'!D24+'0223-DISTRITO  NOROESTE'!D24+'0226-CS ITAJAI'!D24+'0227-CAMPINA GRANDE'!D24+'0228-CS SATELITE IRIS'!D24+'0229-LISA'!D24+'0230-ROSSIM'!D24+'0231-CASA DAS OFICINAS'!D24+'0232- PS SERGIO AROUCA(C.GRANDE'!D24+'SO233-VIVIENCIA TONINHA'!D24+'0234 CS.STA ROSA'!D24</f>
        <v>730.52</v>
      </c>
      <c r="E24" s="6">
        <f>'0202-CAPS INTEGRACAO'!E24+'0204-CS FLORESTA'!E24+'0207-CS VALENCA'!E24+'0210-PEDRO AQUINO'!E24+'0211-PERSEU LEITE'!E24+'-214-CS INTEGRACAO'!E24+'0215-CS FLORENCE'!E24+'0219-VISA NOROESTE'!E24+'0222-CS IPAUSSURAMA'!E24+'0223-DISTRITO  NOROESTE'!E24+'0226-CS ITAJAI'!E24+'0227-CAMPINA GRANDE'!E24+'0228-CS SATELITE IRIS'!E24+'0229-LISA'!E24+'0230-ROSSIM'!E24+'0231-CASA DAS OFICINAS'!E24+'0232- PS SERGIO AROUCA(C.GRANDE'!E24+'SO233-VIVIENCIA TONINHA'!E24+'0234 CS.STA ROSA'!E24</f>
        <v>5336.63</v>
      </c>
      <c r="F24" s="6">
        <f>'0202-CAPS INTEGRACAO'!F24+'0204-CS FLORESTA'!F24+'0207-CS VALENCA'!F24+'0210-PEDRO AQUINO'!F24+'0211-PERSEU LEITE'!F24+'-214-CS INTEGRACAO'!F24+'0215-CS FLORENCE'!F24+'0219-VISA NOROESTE'!F24+'0222-CS IPAUSSURAMA'!F24+'0223-DISTRITO  NOROESTE'!F24+'0226-CS ITAJAI'!F24+'0227-CAMPINA GRANDE'!F24+'0228-CS SATELITE IRIS'!F24+'0229-LISA'!F24+'0230-ROSSIM'!F24+'0231-CASA DAS OFICINAS'!F24+'0232- PS SERGIO AROUCA(C.GRANDE'!F24+'SO233-VIVIENCIA TONINHA'!F24+'0234 CS.STA ROSA'!F24</f>
        <v>3268.23</v>
      </c>
      <c r="G24" s="6">
        <f>'0202-CAPS INTEGRACAO'!G24+'0204-CS FLORESTA'!G24+'0207-CS VALENCA'!G24+'0210-PEDRO AQUINO'!G24+'0211-PERSEU LEITE'!G24+'-214-CS INTEGRACAO'!G24+'0215-CS FLORENCE'!G24+'0219-VISA NOROESTE'!G24+'0222-CS IPAUSSURAMA'!G24+'0223-DISTRITO  NOROESTE'!G24+'0226-CS ITAJAI'!G24+'0227-CAMPINA GRANDE'!G24+'0228-CS SATELITE IRIS'!G24+'0229-LISA'!G24+'0230-ROSSIM'!G24+'0231-CASA DAS OFICINAS'!G24+'0232- PS SERGIO AROUCA(C.GRANDE'!G24+'SO233-VIVIENCIA TONINHA'!G24+'0234 CS.STA ROSA'!G24</f>
        <v>1742.78</v>
      </c>
      <c r="H24" s="6">
        <f>'0202-CAPS INTEGRACAO'!H24+'0204-CS FLORESTA'!H24+'0207-CS VALENCA'!H24+'0210-PEDRO AQUINO'!H24+'0211-PERSEU LEITE'!H24+'-214-CS INTEGRACAO'!H24+'0215-CS FLORENCE'!H24+'0219-VISA NOROESTE'!H24+'0222-CS IPAUSSURAMA'!H24+'0223-DISTRITO  NOROESTE'!H24+'0226-CS ITAJAI'!H24+'0227-CAMPINA GRANDE'!H24+'0228-CS SATELITE IRIS'!H24+'0229-LISA'!H24+'0230-ROSSIM'!H24+'0231-CASA DAS OFICINAS'!H24+'0232- PS SERGIO AROUCA(C.GRANDE'!H24+'SO233-VIVIENCIA TONINHA'!H24+'0234 CS.STA ROSA'!H24</f>
        <v>6602.49</v>
      </c>
      <c r="I24" s="6">
        <f>'0202-CAPS INTEGRACAO'!I24+'0204-CS FLORESTA'!I24+'0207-CS VALENCA'!I24+'0210-PEDRO AQUINO'!I24+'0211-PERSEU LEITE'!I24+'-214-CS INTEGRACAO'!I24+'0215-CS FLORENCE'!I24+'0219-VISA NOROESTE'!I24+'0222-CS IPAUSSURAMA'!I24+'0223-DISTRITO  NOROESTE'!I24+'0226-CS ITAJAI'!I24+'0227-CAMPINA GRANDE'!I24+'0228-CS SATELITE IRIS'!I24+'0229-LISA'!I24+'0230-ROSSIM'!I24+'0231-CASA DAS OFICINAS'!I24+'0232- PS SERGIO AROUCA(C.GRANDE'!I24+'SO233-VIVIENCIA TONINHA'!I24+'0234 CS.STA ROSA'!I24</f>
        <v>19013.79</v>
      </c>
      <c r="J24" s="6">
        <f>'0202-CAPS INTEGRACAO'!J24+'0204-CS FLORESTA'!J24+'0207-CS VALENCA'!J24+'0210-PEDRO AQUINO'!J24+'0211-PERSEU LEITE'!J24+'-214-CS INTEGRACAO'!J24+'0215-CS FLORENCE'!J24+'0219-VISA NOROESTE'!J24+'0222-CS IPAUSSURAMA'!J24+'0223-DISTRITO  NOROESTE'!J24+'0226-CS ITAJAI'!J24+'0227-CAMPINA GRANDE'!J24+'0228-CS SATELITE IRIS'!J24+'0229-LISA'!J24+'0230-ROSSIM'!J24+'0231-CASA DAS OFICINAS'!J24+'0232- PS SERGIO AROUCA(C.GRANDE'!J24+'SO233-VIVIENCIA TONINHA'!J24+'0234 CS.STA ROSA'!J24</f>
        <v>3371.44</v>
      </c>
      <c r="K24" s="6">
        <f>'0202-CAPS INTEGRACAO'!K24+'0204-CS FLORESTA'!K24+'0207-CS VALENCA'!K24+'0210-PEDRO AQUINO'!K24+'0211-PERSEU LEITE'!K24+'-214-CS INTEGRACAO'!K24+'0215-CS FLORENCE'!K24+'0219-VISA NOROESTE'!K24+'0222-CS IPAUSSURAMA'!K24+'0223-DISTRITO  NOROESTE'!K24+'0226-CS ITAJAI'!K24+'0227-CAMPINA GRANDE'!K24+'0228-CS SATELITE IRIS'!K24+'0229-LISA'!K24+'0230-ROSSIM'!K24+'0231-CASA DAS OFICINAS'!K24+'0232- PS SERGIO AROUCA(C.GRANDE'!K24+'SO233-VIVIENCIA TONINHA'!K24+'0234 CS.STA ROSA'!K24</f>
        <v>10202.34</v>
      </c>
      <c r="L24" s="6">
        <f>'0202-CAPS INTEGRACAO'!L24+'0204-CS FLORESTA'!L24+'0207-CS VALENCA'!L24+'0210-PEDRO AQUINO'!L24+'0211-PERSEU LEITE'!L24+'-214-CS INTEGRACAO'!L24+'0215-CS FLORENCE'!L24+'0219-VISA NOROESTE'!L24+'0222-CS IPAUSSURAMA'!L24+'0223-DISTRITO  NOROESTE'!L24+'0226-CS ITAJAI'!L24+'0227-CAMPINA GRANDE'!L24+'0228-CS SATELITE IRIS'!L24+'0229-LISA'!L24+'0230-ROSSIM'!L24+'0231-CASA DAS OFICINAS'!L24+'0232- PS SERGIO AROUCA(C.GRANDE'!L24+'SO233-VIVIENCIA TONINHA'!L24+'0234 CS.STA ROSA'!L24</f>
        <v>0</v>
      </c>
      <c r="M24" s="6">
        <f>'0202-CAPS INTEGRACAO'!M24+'0204-CS FLORESTA'!M24+'0207-CS VALENCA'!M24+'0210-PEDRO AQUINO'!M24+'0211-PERSEU LEITE'!M24+'-214-CS INTEGRACAO'!M24+'0215-CS FLORENCE'!M24+'0219-VISA NOROESTE'!M24+'0222-CS IPAUSSURAMA'!M24+'0223-DISTRITO  NOROESTE'!M24+'0226-CS ITAJAI'!M24+'0227-CAMPINA GRANDE'!M24+'0228-CS SATELITE IRIS'!M24+'0229-LISA'!M24+'0230-ROSSIM'!M24+'0231-CASA DAS OFICINAS'!M24+'0232- PS SERGIO AROUCA(C.GRANDE'!M24+'SO233-VIVIENCIA TONINHA'!M24+'0234 CS.STA ROSA'!M24</f>
        <v>767.86</v>
      </c>
      <c r="N24" s="6">
        <f>'0202-CAPS INTEGRACAO'!N24+'0204-CS FLORESTA'!N24+'0207-CS VALENCA'!N24+'0210-PEDRO AQUINO'!N24+'0211-PERSEU LEITE'!N24+'-214-CS INTEGRACAO'!N24+'0215-CS FLORENCE'!N24+'0219-VISA NOROESTE'!N24+'0222-CS IPAUSSURAMA'!N24+'0223-DISTRITO  NOROESTE'!N24+'0226-CS ITAJAI'!N24+'0227-CAMPINA GRANDE'!N24+'0228-CS SATELITE IRIS'!N24+'0229-LISA'!N24+'0230-ROSSIM'!N24+'0231-CASA DAS OFICINAS'!N24+'0232- PS SERGIO AROUCA(C.GRANDE'!N24+'SO233-VIVIENCIA TONINHA'!N24+'0234 CS.STA ROSA'!N24</f>
        <v>1613.36</v>
      </c>
      <c r="O24" s="16">
        <f>SUM(C24:N24)</f>
        <v>55227.69</v>
      </c>
    </row>
    <row r="25" spans="2:15" ht="12.75">
      <c r="B25" s="5" t="s">
        <v>18</v>
      </c>
      <c r="C25" s="6">
        <f>'0202-CAPS INTEGRACAO'!C25+'0204-CS FLORESTA'!C25+'0207-CS VALENCA'!C25+'0210-PEDRO AQUINO'!C25+'0211-PERSEU LEITE'!C25+'-214-CS INTEGRACAO'!C25+'0215-CS FLORENCE'!C25+'0219-VISA NOROESTE'!C25+'0222-CS IPAUSSURAMA'!C25+'0223-DISTRITO  NOROESTE'!C25+'0226-CS ITAJAI'!C25+'0227-CAMPINA GRANDE'!C25+'0228-CS SATELITE IRIS'!C25+'0229-LISA'!C25+'0230-ROSSIM'!C25+'0231-CASA DAS OFICINAS'!C25+'0232- PS SERGIO AROUCA(C.GRANDE'!C25+'SO233-VIVIENCIA TONINHA'!C25+'0234 CS.STA ROSA'!C25</f>
        <v>0</v>
      </c>
      <c r="D25" s="6">
        <f>'0202-CAPS INTEGRACAO'!D25+'0204-CS FLORESTA'!D25+'0207-CS VALENCA'!D25+'0210-PEDRO AQUINO'!D25+'0211-PERSEU LEITE'!D25+'-214-CS INTEGRACAO'!D25+'0215-CS FLORENCE'!D25+'0219-VISA NOROESTE'!D25+'0222-CS IPAUSSURAMA'!D25+'0223-DISTRITO  NOROESTE'!D25+'0226-CS ITAJAI'!D25+'0227-CAMPINA GRANDE'!D25+'0228-CS SATELITE IRIS'!D25+'0229-LISA'!D25+'0230-ROSSIM'!D25+'0231-CASA DAS OFICINAS'!D25+'0232- PS SERGIO AROUCA(C.GRANDE'!D25+'SO233-VIVIENCIA TONINHA'!D25+'0234 CS.STA ROSA'!D25</f>
        <v>0</v>
      </c>
      <c r="E25" s="6">
        <f>'0202-CAPS INTEGRACAO'!E25+'0204-CS FLORESTA'!E25+'0207-CS VALENCA'!E25+'0210-PEDRO AQUINO'!E25+'0211-PERSEU LEITE'!E25+'-214-CS INTEGRACAO'!E25+'0215-CS FLORENCE'!E25+'0219-VISA NOROESTE'!E25+'0222-CS IPAUSSURAMA'!E25+'0223-DISTRITO  NOROESTE'!E25+'0226-CS ITAJAI'!E25+'0227-CAMPINA GRANDE'!E25+'0228-CS SATELITE IRIS'!E25+'0229-LISA'!E25+'0230-ROSSIM'!E25+'0231-CASA DAS OFICINAS'!E25+'0232- PS SERGIO AROUCA(C.GRANDE'!E25+'SO233-VIVIENCIA TONINHA'!E25+'0234 CS.STA ROSA'!E25</f>
        <v>1.32</v>
      </c>
      <c r="F25" s="6">
        <f>'0202-CAPS INTEGRACAO'!F25+'0204-CS FLORESTA'!F25+'0207-CS VALENCA'!F25+'0210-PEDRO AQUINO'!F25+'0211-PERSEU LEITE'!F25+'-214-CS INTEGRACAO'!F25+'0215-CS FLORENCE'!F25+'0219-VISA NOROESTE'!F25+'0222-CS IPAUSSURAMA'!F25+'0223-DISTRITO  NOROESTE'!F25+'0226-CS ITAJAI'!F25+'0227-CAMPINA GRANDE'!F25+'0228-CS SATELITE IRIS'!F25+'0229-LISA'!F25+'0230-ROSSIM'!F25+'0231-CASA DAS OFICINAS'!F25+'0232- PS SERGIO AROUCA(C.GRANDE'!F25+'SO233-VIVIENCIA TONINHA'!F25+'0234 CS.STA ROSA'!F25</f>
        <v>0</v>
      </c>
      <c r="G25" s="6">
        <f>'0202-CAPS INTEGRACAO'!G25+'0204-CS FLORESTA'!G25+'0207-CS VALENCA'!G25+'0210-PEDRO AQUINO'!G25+'0211-PERSEU LEITE'!G25+'-214-CS INTEGRACAO'!G25+'0215-CS FLORENCE'!G25+'0219-VISA NOROESTE'!G25+'0222-CS IPAUSSURAMA'!G25+'0223-DISTRITO  NOROESTE'!G25+'0226-CS ITAJAI'!G25+'0227-CAMPINA GRANDE'!G25+'0228-CS SATELITE IRIS'!G25+'0229-LISA'!G25+'0230-ROSSIM'!G25+'0231-CASA DAS OFICINAS'!G25+'0232- PS SERGIO AROUCA(C.GRANDE'!G25+'SO233-VIVIENCIA TONINHA'!G25+'0234 CS.STA ROSA'!G25</f>
        <v>0</v>
      </c>
      <c r="H25" s="6">
        <f>'0202-CAPS INTEGRACAO'!H25+'0204-CS FLORESTA'!H25+'0207-CS VALENCA'!H25+'0210-PEDRO AQUINO'!H25+'0211-PERSEU LEITE'!H25+'-214-CS INTEGRACAO'!H25+'0215-CS FLORENCE'!H25+'0219-VISA NOROESTE'!H25+'0222-CS IPAUSSURAMA'!H25+'0223-DISTRITO  NOROESTE'!H25+'0226-CS ITAJAI'!H25+'0227-CAMPINA GRANDE'!H25+'0228-CS SATELITE IRIS'!H25+'0229-LISA'!H25+'0230-ROSSIM'!H25+'0231-CASA DAS OFICINAS'!H25+'0232- PS SERGIO AROUCA(C.GRANDE'!H25+'SO233-VIVIENCIA TONINHA'!H25+'0234 CS.STA ROSA'!H25</f>
        <v>0</v>
      </c>
      <c r="I25" s="6">
        <f>'0202-CAPS INTEGRACAO'!I25+'0204-CS FLORESTA'!I25+'0207-CS VALENCA'!I25+'0210-PEDRO AQUINO'!I25+'0211-PERSEU LEITE'!I25+'-214-CS INTEGRACAO'!I25+'0215-CS FLORENCE'!I25+'0219-VISA NOROESTE'!I25+'0222-CS IPAUSSURAMA'!I25+'0223-DISTRITO  NOROESTE'!I25+'0226-CS ITAJAI'!I25+'0227-CAMPINA GRANDE'!I25+'0228-CS SATELITE IRIS'!I25+'0229-LISA'!I25+'0230-ROSSIM'!I25+'0231-CASA DAS OFICINAS'!I25+'0232- PS SERGIO AROUCA(C.GRANDE'!I25+'SO233-VIVIENCIA TONINHA'!I25+'0234 CS.STA ROSA'!I25</f>
        <v>22.44</v>
      </c>
      <c r="J25" s="6">
        <f>'0202-CAPS INTEGRACAO'!J25+'0204-CS FLORESTA'!J25+'0207-CS VALENCA'!J25+'0210-PEDRO AQUINO'!J25+'0211-PERSEU LEITE'!J25+'-214-CS INTEGRACAO'!J25+'0215-CS FLORENCE'!J25+'0219-VISA NOROESTE'!J25+'0222-CS IPAUSSURAMA'!J25+'0223-DISTRITO  NOROESTE'!J25+'0226-CS ITAJAI'!J25+'0227-CAMPINA GRANDE'!J25+'0228-CS SATELITE IRIS'!J25+'0229-LISA'!J25+'0230-ROSSIM'!J25+'0231-CASA DAS OFICINAS'!J25+'0232- PS SERGIO AROUCA(C.GRANDE'!J25+'SO233-VIVIENCIA TONINHA'!J25+'0234 CS.STA ROSA'!J25</f>
        <v>0</v>
      </c>
      <c r="K25" s="6">
        <f>'0202-CAPS INTEGRACAO'!K25+'0204-CS FLORESTA'!K25+'0207-CS VALENCA'!K25+'0210-PEDRO AQUINO'!K25+'0211-PERSEU LEITE'!K25+'-214-CS INTEGRACAO'!K25+'0215-CS FLORENCE'!K25+'0219-VISA NOROESTE'!K25+'0222-CS IPAUSSURAMA'!K25+'0223-DISTRITO  NOROESTE'!K25+'0226-CS ITAJAI'!K25+'0227-CAMPINA GRANDE'!K25+'0228-CS SATELITE IRIS'!K25+'0229-LISA'!K25+'0230-ROSSIM'!K25+'0231-CASA DAS OFICINAS'!K25+'0232- PS SERGIO AROUCA(C.GRANDE'!K25+'SO233-VIVIENCIA TONINHA'!K25+'0234 CS.STA ROSA'!K25</f>
        <v>0</v>
      </c>
      <c r="L25" s="6">
        <f>'0202-CAPS INTEGRACAO'!L25+'0204-CS FLORESTA'!L25+'0207-CS VALENCA'!L25+'0210-PEDRO AQUINO'!L25+'0211-PERSEU LEITE'!L25+'-214-CS INTEGRACAO'!L25+'0215-CS FLORENCE'!L25+'0219-VISA NOROESTE'!L25+'0222-CS IPAUSSURAMA'!L25+'0223-DISTRITO  NOROESTE'!L25+'0226-CS ITAJAI'!L25+'0227-CAMPINA GRANDE'!L25+'0228-CS SATELITE IRIS'!L25+'0229-LISA'!L25+'0230-ROSSIM'!L25+'0231-CASA DAS OFICINAS'!L25+'0232- PS SERGIO AROUCA(C.GRANDE'!L25+'SO233-VIVIENCIA TONINHA'!L25+'0234 CS.STA ROSA'!L25</f>
        <v>346.49</v>
      </c>
      <c r="M25" s="6">
        <f>'0202-CAPS INTEGRACAO'!M25+'0204-CS FLORESTA'!M25+'0207-CS VALENCA'!M25+'0210-PEDRO AQUINO'!M25+'0211-PERSEU LEITE'!M25+'-214-CS INTEGRACAO'!M25+'0215-CS FLORENCE'!M25+'0219-VISA NOROESTE'!M25+'0222-CS IPAUSSURAMA'!M25+'0223-DISTRITO  NOROESTE'!M25+'0226-CS ITAJAI'!M25+'0227-CAMPINA GRANDE'!M25+'0228-CS SATELITE IRIS'!M25+'0229-LISA'!M25+'0230-ROSSIM'!M25+'0231-CASA DAS OFICINAS'!M25+'0232- PS SERGIO AROUCA(C.GRANDE'!M25+'SO233-VIVIENCIA TONINHA'!M25+'0234 CS.STA ROSA'!M25</f>
        <v>0</v>
      </c>
      <c r="N25" s="6">
        <f>'0202-CAPS INTEGRACAO'!N25+'0204-CS FLORESTA'!N25+'0207-CS VALENCA'!N25+'0210-PEDRO AQUINO'!N25+'0211-PERSEU LEITE'!N25+'-214-CS INTEGRACAO'!N25+'0215-CS FLORENCE'!N25+'0219-VISA NOROESTE'!N25+'0222-CS IPAUSSURAMA'!N25+'0223-DISTRITO  NOROESTE'!N25+'0226-CS ITAJAI'!N25+'0227-CAMPINA GRANDE'!N25+'0228-CS SATELITE IRIS'!N25+'0229-LISA'!N25+'0230-ROSSIM'!N25+'0231-CASA DAS OFICINAS'!N25+'0232- PS SERGIO AROUCA(C.GRANDE'!N25+'SO233-VIVIENCIA TONINHA'!N25+'0234 CS.STA ROSA'!N25</f>
        <v>0</v>
      </c>
      <c r="O25" s="16">
        <f>SUM(C25:N25)</f>
        <v>370.25</v>
      </c>
    </row>
    <row r="26" spans="2:14" ht="12.75">
      <c r="B26" s="5" t="s">
        <v>19</v>
      </c>
      <c r="C26" s="6">
        <f>'0202-CAPS INTEGRACAO'!C26+'0204-CS FLORESTA'!C26+'0207-CS VALENCA'!C26+'0210-PEDRO AQUINO'!C26+'0211-PERSEU LEITE'!C26+'-214-CS INTEGRACAO'!C26+'0215-CS FLORENCE'!C26+'0219-VISA NOROESTE'!C26+'0222-CS IPAUSSURAMA'!C26+'0223-DISTRITO  NOROESTE'!C26+'0226-CS ITAJAI'!C26+'0227-CAMPINA GRANDE'!C26+'0228-CS SATELITE IRIS'!C26+'0229-LISA'!C26+'0230-ROSSIM'!C26+'0231-CASA DAS OFICINAS'!C26+'0232- PS SERGIO AROUCA(C.GRANDE'!C26+'SO233-VIVIENCIA TONINHA'!C26+'0234 CS.STA ROSA'!C26</f>
        <v>1960.37</v>
      </c>
      <c r="D26" s="6">
        <f>'0202-CAPS INTEGRACAO'!D26+'0204-CS FLORESTA'!D26+'0207-CS VALENCA'!D26+'0210-PEDRO AQUINO'!D26+'0211-PERSEU LEITE'!D26+'-214-CS INTEGRACAO'!D26+'0215-CS FLORENCE'!D26+'0219-VISA NOROESTE'!D26+'0222-CS IPAUSSURAMA'!D26+'0223-DISTRITO  NOROESTE'!D26+'0226-CS ITAJAI'!D26+'0227-CAMPINA GRANDE'!D26+'0228-CS SATELITE IRIS'!D26+'0229-LISA'!D26+'0230-ROSSIM'!D26+'0231-CASA DAS OFICINAS'!D26+'0232- PS SERGIO AROUCA(C.GRANDE'!D26+'SO233-VIVIENCIA TONINHA'!D26+'0234 CS.STA ROSA'!D26</f>
        <v>18139.020000000004</v>
      </c>
      <c r="E26" s="6">
        <f>'0202-CAPS INTEGRACAO'!E26+'0204-CS FLORESTA'!E26+'0207-CS VALENCA'!E26+'0210-PEDRO AQUINO'!E26+'0211-PERSEU LEITE'!E26+'-214-CS INTEGRACAO'!E26+'0215-CS FLORENCE'!E26+'0219-VISA NOROESTE'!E26+'0222-CS IPAUSSURAMA'!E26+'0223-DISTRITO  NOROESTE'!E26+'0226-CS ITAJAI'!E26+'0227-CAMPINA GRANDE'!E26+'0228-CS SATELITE IRIS'!E26+'0229-LISA'!E26+'0230-ROSSIM'!E26+'0231-CASA DAS OFICINAS'!E26+'0232- PS SERGIO AROUCA(C.GRANDE'!E26+'SO233-VIVIENCIA TONINHA'!E26+'0234 CS.STA ROSA'!E26</f>
        <v>32279.22</v>
      </c>
      <c r="F26" s="6">
        <f>'0202-CAPS INTEGRACAO'!F26+'0204-CS FLORESTA'!F26+'0207-CS VALENCA'!F26+'0210-PEDRO AQUINO'!F26+'0211-PERSEU LEITE'!F26+'-214-CS INTEGRACAO'!F26+'0215-CS FLORENCE'!F26+'0219-VISA NOROESTE'!F26+'0222-CS IPAUSSURAMA'!F26+'0223-DISTRITO  NOROESTE'!F26+'0226-CS ITAJAI'!F26+'0227-CAMPINA GRANDE'!F26+'0228-CS SATELITE IRIS'!F26+'0229-LISA'!F26+'0230-ROSSIM'!F26+'0231-CASA DAS OFICINAS'!F26+'0232- PS SERGIO AROUCA(C.GRANDE'!F26+'SO233-VIVIENCIA TONINHA'!F26+'0234 CS.STA ROSA'!F26</f>
        <v>72877.39</v>
      </c>
      <c r="G26" s="6">
        <f>'0202-CAPS INTEGRACAO'!G26+'0204-CS FLORESTA'!G26+'0207-CS VALENCA'!G26+'0210-PEDRO AQUINO'!G26+'0211-PERSEU LEITE'!G26+'-214-CS INTEGRACAO'!G26+'0215-CS FLORENCE'!G26+'0219-VISA NOROESTE'!G26+'0222-CS IPAUSSURAMA'!G26+'0223-DISTRITO  NOROESTE'!G26+'0226-CS ITAJAI'!G26+'0227-CAMPINA GRANDE'!G26+'0228-CS SATELITE IRIS'!G26+'0229-LISA'!G26+'0230-ROSSIM'!G26+'0231-CASA DAS OFICINAS'!G26+'0232- PS SERGIO AROUCA(C.GRANDE'!G26+'SO233-VIVIENCIA TONINHA'!G26+'0234 CS.STA ROSA'!G26</f>
        <v>20424.89</v>
      </c>
      <c r="H26" s="6">
        <f>'0202-CAPS INTEGRACAO'!H26+'0204-CS FLORESTA'!H26+'0207-CS VALENCA'!H26+'0210-PEDRO AQUINO'!H26+'0211-PERSEU LEITE'!H26+'-214-CS INTEGRACAO'!H26+'0215-CS FLORENCE'!H26+'0219-VISA NOROESTE'!H26+'0222-CS IPAUSSURAMA'!H26+'0223-DISTRITO  NOROESTE'!H26+'0226-CS ITAJAI'!H26+'0227-CAMPINA GRANDE'!H26+'0228-CS SATELITE IRIS'!H26+'0229-LISA'!H26+'0230-ROSSIM'!H26+'0231-CASA DAS OFICINAS'!H26+'0232- PS SERGIO AROUCA(C.GRANDE'!H26+'SO233-VIVIENCIA TONINHA'!H26+'0234 CS.STA ROSA'!H26</f>
        <v>2151.08</v>
      </c>
      <c r="I26" s="6">
        <f>'0202-CAPS INTEGRACAO'!I26+'0204-CS FLORESTA'!I26+'0207-CS VALENCA'!I26+'0210-PEDRO AQUINO'!I26+'0211-PERSEU LEITE'!I26+'-214-CS INTEGRACAO'!I26+'0215-CS FLORENCE'!I26+'0219-VISA NOROESTE'!I26+'0222-CS IPAUSSURAMA'!I26+'0223-DISTRITO  NOROESTE'!I26+'0226-CS ITAJAI'!I26+'0227-CAMPINA GRANDE'!I26+'0228-CS SATELITE IRIS'!I26+'0229-LISA'!I26+'0230-ROSSIM'!I26+'0231-CASA DAS OFICINAS'!I26+'0232- PS SERGIO AROUCA(C.GRANDE'!I26+'SO233-VIVIENCIA TONINHA'!I26+'0234 CS.STA ROSA'!I26</f>
        <v>1051.57</v>
      </c>
      <c r="J26" s="6">
        <f>'0202-CAPS INTEGRACAO'!J26+'0204-CS FLORESTA'!J26+'0207-CS VALENCA'!J26+'0210-PEDRO AQUINO'!J26+'0211-PERSEU LEITE'!J26+'-214-CS INTEGRACAO'!J26+'0215-CS FLORENCE'!J26+'0219-VISA NOROESTE'!J26+'0222-CS IPAUSSURAMA'!J26+'0223-DISTRITO  NOROESTE'!J26+'0226-CS ITAJAI'!J26+'0227-CAMPINA GRANDE'!J26+'0228-CS SATELITE IRIS'!J26+'0229-LISA'!J26+'0230-ROSSIM'!J26+'0231-CASA DAS OFICINAS'!J26+'0232- PS SERGIO AROUCA(C.GRANDE'!J26+'SO233-VIVIENCIA TONINHA'!J26+'0234 CS.STA ROSA'!J26</f>
        <v>0</v>
      </c>
      <c r="K26" s="6">
        <f>'0202-CAPS INTEGRACAO'!K26+'0204-CS FLORESTA'!K26+'0207-CS VALENCA'!K26+'0210-PEDRO AQUINO'!K26+'0211-PERSEU LEITE'!K26+'-214-CS INTEGRACAO'!K26+'0215-CS FLORENCE'!K26+'0219-VISA NOROESTE'!K26+'0222-CS IPAUSSURAMA'!K26+'0223-DISTRITO  NOROESTE'!K26+'0226-CS ITAJAI'!K26+'0227-CAMPINA GRANDE'!K26+'0228-CS SATELITE IRIS'!K26+'0229-LISA'!K26+'0230-ROSSIM'!K26+'0231-CASA DAS OFICINAS'!K26+'0232- PS SERGIO AROUCA(C.GRANDE'!K26+'SO233-VIVIENCIA TONINHA'!K26+'0234 CS.STA ROSA'!K26</f>
        <v>231.58999999999997</v>
      </c>
      <c r="L26" s="6">
        <f>'0202-CAPS INTEGRACAO'!L26+'0204-CS FLORESTA'!L26+'0207-CS VALENCA'!L26+'0210-PEDRO AQUINO'!L26+'0211-PERSEU LEITE'!L26+'-214-CS INTEGRACAO'!L26+'0215-CS FLORENCE'!L26+'0219-VISA NOROESTE'!L26+'0222-CS IPAUSSURAMA'!L26+'0223-DISTRITO  NOROESTE'!L26+'0226-CS ITAJAI'!L26+'0227-CAMPINA GRANDE'!L26+'0228-CS SATELITE IRIS'!L26+'0229-LISA'!L26+'0230-ROSSIM'!L26+'0231-CASA DAS OFICINAS'!L26+'0232- PS SERGIO AROUCA(C.GRANDE'!L26+'SO233-VIVIENCIA TONINHA'!L26+'0234 CS.STA ROSA'!L26</f>
        <v>646.24</v>
      </c>
      <c r="M26" s="6">
        <f>'0202-CAPS INTEGRACAO'!M26+'0204-CS FLORESTA'!M26+'0207-CS VALENCA'!M26+'0210-PEDRO AQUINO'!M26+'0211-PERSEU LEITE'!M26+'-214-CS INTEGRACAO'!M26+'0215-CS FLORENCE'!M26+'0219-VISA NOROESTE'!M26+'0222-CS IPAUSSURAMA'!M26+'0223-DISTRITO  NOROESTE'!M26+'0226-CS ITAJAI'!M26+'0227-CAMPINA GRANDE'!M26+'0228-CS SATELITE IRIS'!M26+'0229-LISA'!M26+'0230-ROSSIM'!M26+'0231-CASA DAS OFICINAS'!M26+'0232- PS SERGIO AROUCA(C.GRANDE'!M26+'SO233-VIVIENCIA TONINHA'!M26+'0234 CS.STA ROSA'!M26</f>
        <v>2575.1099999999997</v>
      </c>
      <c r="N26" s="6">
        <f>'0202-CAPS INTEGRACAO'!N26+'0204-CS FLORESTA'!N26+'0207-CS VALENCA'!N26+'0210-PEDRO AQUINO'!N26+'0211-PERSEU LEITE'!N26+'-214-CS INTEGRACAO'!N26+'0215-CS FLORENCE'!N26+'0219-VISA NOROESTE'!N26+'0222-CS IPAUSSURAMA'!N26+'0223-DISTRITO  NOROESTE'!N26+'0226-CS ITAJAI'!N26+'0227-CAMPINA GRANDE'!N26+'0228-CS SATELITE IRIS'!N26+'0229-LISA'!N26+'0230-ROSSIM'!N26+'0231-CASA DAS OFICINAS'!N26+'0232- PS SERGIO AROUCA(C.GRANDE'!N26+'SO233-VIVIENCIA TONINHA'!N26+'0234 CS.STA ROSA'!N26</f>
        <v>224.38</v>
      </c>
    </row>
    <row r="27" spans="2:14" ht="12.75">
      <c r="B27" s="5" t="s">
        <v>55</v>
      </c>
      <c r="C27" s="6">
        <f>'0202-CAPS INTEGRACAO'!C27+'0204-CS FLORESTA'!C27+'0207-CS VALENCA'!C27+'0210-PEDRO AQUINO'!C27+'0211-PERSEU LEITE'!C27+'-214-CS INTEGRACAO'!C27+'0215-CS FLORENCE'!C27+'0219-VISA NOROESTE'!C27+'0222-CS IPAUSSURAMA'!C27+'0223-DISTRITO  NOROESTE'!C27+'0226-CS ITAJAI'!C27+'0227-CAMPINA GRANDE'!C27+'0228-CS SATELITE IRIS'!C27+'0229-LISA'!C27+'0230-ROSSIM'!C27+'0231-CASA DAS OFICINAS'!C27+'0232- PS SERGIO AROUCA(C.GRANDE'!C27+'SO233-VIVIENCIA TONINHA'!C27+'0234 CS.STA ROSA'!C27</f>
        <v>0</v>
      </c>
      <c r="D27" s="6">
        <f>'0202-CAPS INTEGRACAO'!D27+'0204-CS FLORESTA'!D27+'0207-CS VALENCA'!D27+'0210-PEDRO AQUINO'!D27+'0211-PERSEU LEITE'!D27+'-214-CS INTEGRACAO'!D27+'0215-CS FLORENCE'!D27+'0219-VISA NOROESTE'!D27+'0222-CS IPAUSSURAMA'!D27+'0223-DISTRITO  NOROESTE'!D27+'0226-CS ITAJAI'!D27+'0227-CAMPINA GRANDE'!D27+'0228-CS SATELITE IRIS'!D27+'0229-LISA'!D27+'0230-ROSSIM'!D27+'0231-CASA DAS OFICINAS'!D27+'0232- PS SERGIO AROUCA(C.GRANDE'!D27+'SO233-VIVIENCIA TONINHA'!D27+'0234 CS.STA ROSA'!D27</f>
        <v>0</v>
      </c>
      <c r="E27" s="6">
        <f>'0202-CAPS INTEGRACAO'!E27+'0204-CS FLORESTA'!E27+'0207-CS VALENCA'!E27+'0210-PEDRO AQUINO'!E27+'0211-PERSEU LEITE'!E27+'-214-CS INTEGRACAO'!E27+'0215-CS FLORENCE'!E27+'0219-VISA NOROESTE'!E27+'0222-CS IPAUSSURAMA'!E27+'0223-DISTRITO  NOROESTE'!E27+'0226-CS ITAJAI'!E27+'0227-CAMPINA GRANDE'!E27+'0228-CS SATELITE IRIS'!E27+'0229-LISA'!E27+'0230-ROSSIM'!E27+'0231-CASA DAS OFICINAS'!E27+'0232- PS SERGIO AROUCA(C.GRANDE'!E27+'SO233-VIVIENCIA TONINHA'!E27+'0234 CS.STA ROSA'!E27</f>
        <v>0</v>
      </c>
      <c r="F27" s="6">
        <f>'0202-CAPS INTEGRACAO'!F27+'0204-CS FLORESTA'!F27+'0207-CS VALENCA'!F27+'0210-PEDRO AQUINO'!F27+'0211-PERSEU LEITE'!F27+'-214-CS INTEGRACAO'!F27+'0215-CS FLORENCE'!F27+'0219-VISA NOROESTE'!F27+'0222-CS IPAUSSURAMA'!F27+'0223-DISTRITO  NOROESTE'!F27+'0226-CS ITAJAI'!F27+'0227-CAMPINA GRANDE'!F27+'0228-CS SATELITE IRIS'!F27+'0229-LISA'!F27+'0230-ROSSIM'!F27+'0231-CASA DAS OFICINAS'!F27+'0232- PS SERGIO AROUCA(C.GRANDE'!F27+'SO233-VIVIENCIA TONINHA'!F27+'0234 CS.STA ROSA'!F27</f>
        <v>0</v>
      </c>
      <c r="G27" s="6">
        <f>'0202-CAPS INTEGRACAO'!G27+'0204-CS FLORESTA'!G27+'0207-CS VALENCA'!G27+'0210-PEDRO AQUINO'!G27+'0211-PERSEU LEITE'!G27+'-214-CS INTEGRACAO'!G27+'0215-CS FLORENCE'!G27+'0219-VISA NOROESTE'!G27+'0222-CS IPAUSSURAMA'!G27+'0223-DISTRITO  NOROESTE'!G27+'0226-CS ITAJAI'!G27+'0227-CAMPINA GRANDE'!G27+'0228-CS SATELITE IRIS'!G27+'0229-LISA'!G27+'0230-ROSSIM'!G27+'0231-CASA DAS OFICINAS'!G27+'0232- PS SERGIO AROUCA(C.GRANDE'!G27+'SO233-VIVIENCIA TONINHA'!G27+'0234 CS.STA ROSA'!G27</f>
        <v>0</v>
      </c>
      <c r="H27" s="6">
        <f>'0202-CAPS INTEGRACAO'!H27+'0204-CS FLORESTA'!H27+'0207-CS VALENCA'!H27+'0210-PEDRO AQUINO'!H27+'0211-PERSEU LEITE'!H27+'-214-CS INTEGRACAO'!H27+'0215-CS FLORENCE'!H27+'0219-VISA NOROESTE'!H27+'0222-CS IPAUSSURAMA'!H27+'0223-DISTRITO  NOROESTE'!H27+'0226-CS ITAJAI'!H27+'0227-CAMPINA GRANDE'!H27+'0228-CS SATELITE IRIS'!H27+'0229-LISA'!H27+'0230-ROSSIM'!H27+'0231-CASA DAS OFICINAS'!H27+'0232- PS SERGIO AROUCA(C.GRANDE'!H27+'SO233-VIVIENCIA TONINHA'!H27+'0234 CS.STA ROSA'!H27</f>
        <v>23.5</v>
      </c>
      <c r="I27" s="6">
        <f>'0202-CAPS INTEGRACAO'!I27+'0204-CS FLORESTA'!I27+'0207-CS VALENCA'!I27+'0210-PEDRO AQUINO'!I27+'0211-PERSEU LEITE'!I27+'-214-CS INTEGRACAO'!I27+'0215-CS FLORENCE'!I27+'0219-VISA NOROESTE'!I27+'0222-CS IPAUSSURAMA'!I27+'0223-DISTRITO  NOROESTE'!I27+'0226-CS ITAJAI'!I27+'0227-CAMPINA GRANDE'!I27+'0228-CS SATELITE IRIS'!I27+'0229-LISA'!I27+'0230-ROSSIM'!I27+'0231-CASA DAS OFICINAS'!I27+'0232- PS SERGIO AROUCA(C.GRANDE'!I27+'SO233-VIVIENCIA TONINHA'!I27+'0234 CS.STA ROSA'!I27</f>
        <v>0</v>
      </c>
      <c r="J27" s="6">
        <f>'0202-CAPS INTEGRACAO'!J27+'0204-CS FLORESTA'!J27+'0207-CS VALENCA'!J27+'0210-PEDRO AQUINO'!J27+'0211-PERSEU LEITE'!J27+'-214-CS INTEGRACAO'!J27+'0215-CS FLORENCE'!J27+'0219-VISA NOROESTE'!J27+'0222-CS IPAUSSURAMA'!J27+'0223-DISTRITO  NOROESTE'!J27+'0226-CS ITAJAI'!J27+'0227-CAMPINA GRANDE'!J27+'0228-CS SATELITE IRIS'!J27+'0229-LISA'!J27+'0230-ROSSIM'!J27+'0231-CASA DAS OFICINAS'!J27+'0232- PS SERGIO AROUCA(C.GRANDE'!J27+'SO233-VIVIENCIA TONINHA'!J27+'0234 CS.STA ROSA'!J27</f>
        <v>0</v>
      </c>
      <c r="K27" s="6">
        <f>'0202-CAPS INTEGRACAO'!K27+'0204-CS FLORESTA'!K27+'0207-CS VALENCA'!K27+'0210-PEDRO AQUINO'!K27+'0211-PERSEU LEITE'!K27+'-214-CS INTEGRACAO'!K27+'0215-CS FLORENCE'!K27+'0219-VISA NOROESTE'!K27+'0222-CS IPAUSSURAMA'!K27+'0223-DISTRITO  NOROESTE'!K27+'0226-CS ITAJAI'!K27+'0227-CAMPINA GRANDE'!K27+'0228-CS SATELITE IRIS'!K27+'0229-LISA'!K27+'0230-ROSSIM'!K27+'0231-CASA DAS OFICINAS'!K27+'0232- PS SERGIO AROUCA(C.GRANDE'!K27+'SO233-VIVIENCIA TONINHA'!K27+'0234 CS.STA ROSA'!K27</f>
        <v>0</v>
      </c>
      <c r="L27" s="6">
        <f>'0202-CAPS INTEGRACAO'!L27+'0204-CS FLORESTA'!L27+'0207-CS VALENCA'!L27+'0210-PEDRO AQUINO'!L27+'0211-PERSEU LEITE'!L27+'-214-CS INTEGRACAO'!L27+'0215-CS FLORENCE'!L27+'0219-VISA NOROESTE'!L27+'0222-CS IPAUSSURAMA'!L27+'0223-DISTRITO  NOROESTE'!L27+'0226-CS ITAJAI'!L27+'0227-CAMPINA GRANDE'!L27+'0228-CS SATELITE IRIS'!L27+'0229-LISA'!L27+'0230-ROSSIM'!L27+'0231-CASA DAS OFICINAS'!L27+'0232- PS SERGIO AROUCA(C.GRANDE'!L27+'SO233-VIVIENCIA TONINHA'!L27+'0234 CS.STA ROSA'!L27</f>
        <v>0</v>
      </c>
      <c r="M27" s="6">
        <f>'0202-CAPS INTEGRACAO'!M27+'0204-CS FLORESTA'!M27+'0207-CS VALENCA'!M27+'0210-PEDRO AQUINO'!M27+'0211-PERSEU LEITE'!M27+'-214-CS INTEGRACAO'!M27+'0215-CS FLORENCE'!M27+'0219-VISA NOROESTE'!M27+'0222-CS IPAUSSURAMA'!M27+'0223-DISTRITO  NOROESTE'!M27+'0226-CS ITAJAI'!M27+'0227-CAMPINA GRANDE'!M27+'0228-CS SATELITE IRIS'!M27+'0229-LISA'!M27+'0230-ROSSIM'!M27+'0231-CASA DAS OFICINAS'!M27+'0232- PS SERGIO AROUCA(C.GRANDE'!M27+'SO233-VIVIENCIA TONINHA'!M27+'0234 CS.STA ROSA'!M27</f>
        <v>0</v>
      </c>
      <c r="N27" s="6">
        <f>'0202-CAPS INTEGRACAO'!N27+'0204-CS FLORESTA'!N27+'0207-CS VALENCA'!N27+'0210-PEDRO AQUINO'!N27+'0211-PERSEU LEITE'!N27+'-214-CS INTEGRACAO'!N27+'0215-CS FLORENCE'!N27+'0219-VISA NOROESTE'!N27+'0222-CS IPAUSSURAMA'!N27+'0223-DISTRITO  NOROESTE'!N27+'0226-CS ITAJAI'!N27+'0227-CAMPINA GRANDE'!N27+'0228-CS SATELITE IRIS'!N27+'0229-LISA'!N27+'0230-ROSSIM'!N27+'0231-CASA DAS OFICINAS'!N27+'0232- PS SERGIO AROUCA(C.GRANDE'!N27+'SO233-VIVIENCIA TONINHA'!N27+'0234 CS.STA ROSA'!N27</f>
        <v>0</v>
      </c>
    </row>
    <row r="28" spans="2:15" ht="12.75">
      <c r="B28" s="5" t="s">
        <v>20</v>
      </c>
      <c r="C28" s="6">
        <f>'0202-CAPS INTEGRACAO'!C28+'0204-CS FLORESTA'!C28+'0207-CS VALENCA'!C28+'0210-PEDRO AQUINO'!C28+'0211-PERSEU LEITE'!C28+'-214-CS INTEGRACAO'!C28+'0215-CS FLORENCE'!C28+'0219-VISA NOROESTE'!C28+'0222-CS IPAUSSURAMA'!C28+'0223-DISTRITO  NOROESTE'!C28+'0226-CS ITAJAI'!C28+'0227-CAMPINA GRANDE'!C28+'0228-CS SATELITE IRIS'!C28+'0229-LISA'!C28+'0230-ROSSIM'!C28+'0231-CASA DAS OFICINAS'!C28+'0232- PS SERGIO AROUCA(C.GRANDE'!C28+'SO233-VIVIENCIA TONINHA'!C28+'0234 CS.STA ROSA'!C28</f>
        <v>208781.56999999998</v>
      </c>
      <c r="D28" s="6">
        <f>'0202-CAPS INTEGRACAO'!D28+'0204-CS FLORESTA'!D28+'0207-CS VALENCA'!D28+'0210-PEDRO AQUINO'!D28+'0211-PERSEU LEITE'!D28+'-214-CS INTEGRACAO'!D28+'0215-CS FLORENCE'!D28+'0219-VISA NOROESTE'!D28+'0222-CS IPAUSSURAMA'!D28+'0223-DISTRITO  NOROESTE'!D28+'0226-CS ITAJAI'!D28+'0227-CAMPINA GRANDE'!D28+'0228-CS SATELITE IRIS'!D28+'0229-LISA'!D28+'0230-ROSSIM'!D28+'0231-CASA DAS OFICINAS'!D28+'0232- PS SERGIO AROUCA(C.GRANDE'!D28+'SO233-VIVIENCIA TONINHA'!D28+'0234 CS.STA ROSA'!D28</f>
        <v>196311.91999999998</v>
      </c>
      <c r="E28" s="6">
        <f>'0202-CAPS INTEGRACAO'!E28+'0204-CS FLORESTA'!E28+'0207-CS VALENCA'!E28+'0210-PEDRO AQUINO'!E28+'0211-PERSEU LEITE'!E28+'-214-CS INTEGRACAO'!E28+'0215-CS FLORENCE'!E28+'0219-VISA NOROESTE'!E28+'0222-CS IPAUSSURAMA'!E28+'0223-DISTRITO  NOROESTE'!E28+'0226-CS ITAJAI'!E28+'0227-CAMPINA GRANDE'!E28+'0228-CS SATELITE IRIS'!E28+'0229-LISA'!E28+'0230-ROSSIM'!E28+'0231-CASA DAS OFICINAS'!E28+'0232- PS SERGIO AROUCA(C.GRANDE'!E28+'SO233-VIVIENCIA TONINHA'!E28+'0234 CS.STA ROSA'!E28</f>
        <v>222077.87999999998</v>
      </c>
      <c r="F28" s="6">
        <f>'0202-CAPS INTEGRACAO'!F28+'0204-CS FLORESTA'!F28+'0207-CS VALENCA'!F28+'0210-PEDRO AQUINO'!F28+'0211-PERSEU LEITE'!F28+'-214-CS INTEGRACAO'!F28+'0215-CS FLORENCE'!F28+'0219-VISA NOROESTE'!F28+'0222-CS IPAUSSURAMA'!F28+'0223-DISTRITO  NOROESTE'!F28+'0226-CS ITAJAI'!F28+'0227-CAMPINA GRANDE'!F28+'0228-CS SATELITE IRIS'!F28+'0229-LISA'!F28+'0230-ROSSIM'!F28+'0231-CASA DAS OFICINAS'!F28+'0232- PS SERGIO AROUCA(C.GRANDE'!F28+'SO233-VIVIENCIA TONINHA'!F28+'0234 CS.STA ROSA'!F28</f>
        <v>210010.41</v>
      </c>
      <c r="G28" s="6">
        <f>'0202-CAPS INTEGRACAO'!G28+'0204-CS FLORESTA'!G28+'0207-CS VALENCA'!G28+'0210-PEDRO AQUINO'!G28+'0211-PERSEU LEITE'!G28+'-214-CS INTEGRACAO'!G28+'0215-CS FLORENCE'!G28+'0219-VISA NOROESTE'!G28+'0222-CS IPAUSSURAMA'!G28+'0223-DISTRITO  NOROESTE'!G28+'0226-CS ITAJAI'!G28+'0227-CAMPINA GRANDE'!G28+'0228-CS SATELITE IRIS'!G28+'0229-LISA'!G28+'0230-ROSSIM'!G28+'0231-CASA DAS OFICINAS'!G28+'0232- PS SERGIO AROUCA(C.GRANDE'!G28+'SO233-VIVIENCIA TONINHA'!G28+'0234 CS.STA ROSA'!G28</f>
        <v>248024.07</v>
      </c>
      <c r="H28" s="6">
        <f>'0202-CAPS INTEGRACAO'!H28+'0204-CS FLORESTA'!H28+'0207-CS VALENCA'!H28+'0210-PEDRO AQUINO'!H28+'0211-PERSEU LEITE'!H28+'-214-CS INTEGRACAO'!H28+'0215-CS FLORENCE'!H28+'0219-VISA NOROESTE'!H28+'0222-CS IPAUSSURAMA'!H28+'0223-DISTRITO  NOROESTE'!H28+'0226-CS ITAJAI'!H28+'0227-CAMPINA GRANDE'!H28+'0228-CS SATELITE IRIS'!H28+'0229-LISA'!H28+'0230-ROSSIM'!H28+'0231-CASA DAS OFICINAS'!H28+'0232- PS SERGIO AROUCA(C.GRANDE'!H28+'SO233-VIVIENCIA TONINHA'!H28+'0234 CS.STA ROSA'!H28</f>
        <v>241725.11000000002</v>
      </c>
      <c r="I28" s="6">
        <f>'0202-CAPS INTEGRACAO'!I28+'0204-CS FLORESTA'!I28+'0207-CS VALENCA'!I28+'0210-PEDRO AQUINO'!I28+'0211-PERSEU LEITE'!I28+'-214-CS INTEGRACAO'!I28+'0215-CS FLORENCE'!I28+'0219-VISA NOROESTE'!I28+'0222-CS IPAUSSURAMA'!I28+'0223-DISTRITO  NOROESTE'!I28+'0226-CS ITAJAI'!I28+'0227-CAMPINA GRANDE'!I28+'0228-CS SATELITE IRIS'!I28+'0229-LISA'!I28+'0230-ROSSIM'!I28+'0231-CASA DAS OFICINAS'!I28+'0232- PS SERGIO AROUCA(C.GRANDE'!I28+'SO233-VIVIENCIA TONINHA'!I28+'0234 CS.STA ROSA'!I28</f>
        <v>272392.73</v>
      </c>
      <c r="J28" s="6">
        <f>'0202-CAPS INTEGRACAO'!J28+'0204-CS FLORESTA'!J28+'0207-CS VALENCA'!J28+'0210-PEDRO AQUINO'!J28+'0211-PERSEU LEITE'!J28+'-214-CS INTEGRACAO'!J28+'0215-CS FLORENCE'!J28+'0219-VISA NOROESTE'!J28+'0222-CS IPAUSSURAMA'!J28+'0223-DISTRITO  NOROESTE'!J28+'0226-CS ITAJAI'!J28+'0227-CAMPINA GRANDE'!J28+'0228-CS SATELITE IRIS'!J28+'0229-LISA'!J28+'0230-ROSSIM'!J28+'0231-CASA DAS OFICINAS'!J28+'0232- PS SERGIO AROUCA(C.GRANDE'!J28+'SO233-VIVIENCIA TONINHA'!J28+'0234 CS.STA ROSA'!J28</f>
        <v>263413.44999999995</v>
      </c>
      <c r="K28" s="6">
        <f>'0202-CAPS INTEGRACAO'!K28+'0204-CS FLORESTA'!K28+'0207-CS VALENCA'!K28+'0210-PEDRO AQUINO'!K28+'0211-PERSEU LEITE'!K28+'-214-CS INTEGRACAO'!K28+'0215-CS FLORENCE'!K28+'0219-VISA NOROESTE'!K28+'0222-CS IPAUSSURAMA'!K28+'0223-DISTRITO  NOROESTE'!K28+'0226-CS ITAJAI'!K28+'0227-CAMPINA GRANDE'!K28+'0228-CS SATELITE IRIS'!K28+'0229-LISA'!K28+'0230-ROSSIM'!K28+'0231-CASA DAS OFICINAS'!K28+'0232- PS SERGIO AROUCA(C.GRANDE'!K28+'SO233-VIVIENCIA TONINHA'!K28+'0234 CS.STA ROSA'!K28</f>
        <v>276219.19999999995</v>
      </c>
      <c r="L28" s="6">
        <f>'0202-CAPS INTEGRACAO'!L28+'0204-CS FLORESTA'!L28+'0207-CS VALENCA'!L28+'0210-PEDRO AQUINO'!L28+'0211-PERSEU LEITE'!L28+'-214-CS INTEGRACAO'!L28+'0215-CS FLORENCE'!L28+'0219-VISA NOROESTE'!L28+'0222-CS IPAUSSURAMA'!L28+'0223-DISTRITO  NOROESTE'!L28+'0226-CS ITAJAI'!L28+'0227-CAMPINA GRANDE'!L28+'0228-CS SATELITE IRIS'!L28+'0229-LISA'!L28+'0230-ROSSIM'!L28+'0231-CASA DAS OFICINAS'!L28+'0232- PS SERGIO AROUCA(C.GRANDE'!L28+'SO233-VIVIENCIA TONINHA'!L28+'0234 CS.STA ROSA'!L28</f>
        <v>246065.18</v>
      </c>
      <c r="M28" s="6">
        <f>'0202-CAPS INTEGRACAO'!M28+'0204-CS FLORESTA'!M28+'0207-CS VALENCA'!M28+'0210-PEDRO AQUINO'!M28+'0211-PERSEU LEITE'!M28+'-214-CS INTEGRACAO'!M28+'0215-CS FLORENCE'!M28+'0219-VISA NOROESTE'!M28+'0222-CS IPAUSSURAMA'!M28+'0223-DISTRITO  NOROESTE'!M28+'0226-CS ITAJAI'!M28+'0227-CAMPINA GRANDE'!M28+'0228-CS SATELITE IRIS'!M28+'0229-LISA'!M28+'0230-ROSSIM'!M28+'0231-CASA DAS OFICINAS'!M28+'0232- PS SERGIO AROUCA(C.GRANDE'!M28+'SO233-VIVIENCIA TONINHA'!M28+'0234 CS.STA ROSA'!M28</f>
        <v>285319.52999999997</v>
      </c>
      <c r="N28" s="6">
        <f>'0202-CAPS INTEGRACAO'!N28+'0204-CS FLORESTA'!N28+'0207-CS VALENCA'!N28+'0210-PEDRO AQUINO'!N28+'0211-PERSEU LEITE'!N28+'-214-CS INTEGRACAO'!N28+'0215-CS FLORENCE'!N28+'0219-VISA NOROESTE'!N28+'0222-CS IPAUSSURAMA'!N28+'0223-DISTRITO  NOROESTE'!N28+'0226-CS ITAJAI'!N28+'0227-CAMPINA GRANDE'!N28+'0228-CS SATELITE IRIS'!N28+'0229-LISA'!N28+'0230-ROSSIM'!N28+'0231-CASA DAS OFICINAS'!N28+'0232- PS SERGIO AROUCA(C.GRANDE'!N28+'SO233-VIVIENCIA TONINHA'!N28+'0234 CS.STA ROSA'!N28</f>
        <v>338680.55999999994</v>
      </c>
      <c r="O28" s="16">
        <f>SUM(C28:N28)</f>
        <v>3009021.61</v>
      </c>
    </row>
    <row r="29" spans="2:14" ht="12.75">
      <c r="B29" s="5" t="s">
        <v>56</v>
      </c>
      <c r="C29" s="6">
        <f>'0202-CAPS INTEGRACAO'!C29+'0204-CS FLORESTA'!C29+'0207-CS VALENCA'!C29+'0210-PEDRO AQUINO'!C29+'0211-PERSEU LEITE'!C29+'-214-CS INTEGRACAO'!C29+'0215-CS FLORENCE'!C29+'0219-VISA NOROESTE'!C29+'0222-CS IPAUSSURAMA'!C29+'0223-DISTRITO  NOROESTE'!C29+'0226-CS ITAJAI'!C29+'0227-CAMPINA GRANDE'!C29+'0228-CS SATELITE IRIS'!C29+'0229-LISA'!C29+'0230-ROSSIM'!C29+'0231-CASA DAS OFICINAS'!C29+'0232- PS SERGIO AROUCA(C.GRANDE'!C29+'SO233-VIVIENCIA TONINHA'!C29+'0234 CS.STA ROSA'!C29</f>
        <v>0</v>
      </c>
      <c r="D29" s="6">
        <f>'0202-CAPS INTEGRACAO'!D29+'0204-CS FLORESTA'!D29+'0207-CS VALENCA'!D29+'0210-PEDRO AQUINO'!D29+'0211-PERSEU LEITE'!D29+'-214-CS INTEGRACAO'!D29+'0215-CS FLORENCE'!D29+'0219-VISA NOROESTE'!D29+'0222-CS IPAUSSURAMA'!D29+'0223-DISTRITO  NOROESTE'!D29+'0226-CS ITAJAI'!D29+'0227-CAMPINA GRANDE'!D29+'0228-CS SATELITE IRIS'!D29+'0229-LISA'!D29+'0230-ROSSIM'!D29+'0231-CASA DAS OFICINAS'!D29+'0232- PS SERGIO AROUCA(C.GRANDE'!D29+'SO233-VIVIENCIA TONINHA'!D29+'0234 CS.STA ROSA'!D29</f>
        <v>0</v>
      </c>
      <c r="E29" s="6">
        <f>'0202-CAPS INTEGRACAO'!E29+'0204-CS FLORESTA'!E29+'0207-CS VALENCA'!E29+'0210-PEDRO AQUINO'!E29+'0211-PERSEU LEITE'!E29+'-214-CS INTEGRACAO'!E29+'0215-CS FLORENCE'!E29+'0219-VISA NOROESTE'!E29+'0222-CS IPAUSSURAMA'!E29+'0223-DISTRITO  NOROESTE'!E29+'0226-CS ITAJAI'!E29+'0227-CAMPINA GRANDE'!E29+'0228-CS SATELITE IRIS'!E29+'0229-LISA'!E29+'0230-ROSSIM'!E29+'0231-CASA DAS OFICINAS'!E29+'0232- PS SERGIO AROUCA(C.GRANDE'!E29+'SO233-VIVIENCIA TONINHA'!E29+'0234 CS.STA ROSA'!E29</f>
        <v>0</v>
      </c>
      <c r="F29" s="6">
        <f>'0202-CAPS INTEGRACAO'!F29+'0204-CS FLORESTA'!F29+'0207-CS VALENCA'!F29+'0210-PEDRO AQUINO'!F29+'0211-PERSEU LEITE'!F29+'-214-CS INTEGRACAO'!F29+'0215-CS FLORENCE'!F29+'0219-VISA NOROESTE'!F29+'0222-CS IPAUSSURAMA'!F29+'0223-DISTRITO  NOROESTE'!F29+'0226-CS ITAJAI'!F29+'0227-CAMPINA GRANDE'!F29+'0228-CS SATELITE IRIS'!F29+'0229-LISA'!F29+'0230-ROSSIM'!F29+'0231-CASA DAS OFICINAS'!F29+'0232- PS SERGIO AROUCA(C.GRANDE'!F29+'SO233-VIVIENCIA TONINHA'!F29+'0234 CS.STA ROSA'!F29</f>
        <v>0</v>
      </c>
      <c r="G29" s="6">
        <f>'0202-CAPS INTEGRACAO'!G29+'0204-CS FLORESTA'!G29+'0207-CS VALENCA'!G29+'0210-PEDRO AQUINO'!G29+'0211-PERSEU LEITE'!G29+'-214-CS INTEGRACAO'!G29+'0215-CS FLORENCE'!G29+'0219-VISA NOROESTE'!G29+'0222-CS IPAUSSURAMA'!G29+'0223-DISTRITO  NOROESTE'!G29+'0226-CS ITAJAI'!G29+'0227-CAMPINA GRANDE'!G29+'0228-CS SATELITE IRIS'!G29+'0229-LISA'!G29+'0230-ROSSIM'!G29+'0231-CASA DAS OFICINAS'!G29+'0232- PS SERGIO AROUCA(C.GRANDE'!G29+'SO233-VIVIENCIA TONINHA'!G29+'0234 CS.STA ROSA'!G29</f>
        <v>0</v>
      </c>
      <c r="H29" s="6">
        <f>'0202-CAPS INTEGRACAO'!H29+'0204-CS FLORESTA'!H29+'0207-CS VALENCA'!H29+'0210-PEDRO AQUINO'!H29+'0211-PERSEU LEITE'!H29+'-214-CS INTEGRACAO'!H29+'0215-CS FLORENCE'!H29+'0219-VISA NOROESTE'!H29+'0222-CS IPAUSSURAMA'!H29+'0223-DISTRITO  NOROESTE'!H29+'0226-CS ITAJAI'!H29+'0227-CAMPINA GRANDE'!H29+'0228-CS SATELITE IRIS'!H29+'0229-LISA'!H29+'0230-ROSSIM'!H29+'0231-CASA DAS OFICINAS'!H29+'0232- PS SERGIO AROUCA(C.GRANDE'!H29+'SO233-VIVIENCIA TONINHA'!H29+'0234 CS.STA ROSA'!H29</f>
        <v>0</v>
      </c>
      <c r="I29" s="6">
        <f>'0202-CAPS INTEGRACAO'!I29+'0204-CS FLORESTA'!I29+'0207-CS VALENCA'!I29+'0210-PEDRO AQUINO'!I29+'0211-PERSEU LEITE'!I29+'-214-CS INTEGRACAO'!I29+'0215-CS FLORENCE'!I29+'0219-VISA NOROESTE'!I29+'0222-CS IPAUSSURAMA'!I29+'0223-DISTRITO  NOROESTE'!I29+'0226-CS ITAJAI'!I29+'0227-CAMPINA GRANDE'!I29+'0228-CS SATELITE IRIS'!I29+'0229-LISA'!I29+'0230-ROSSIM'!I29+'0231-CASA DAS OFICINAS'!I29+'0232- PS SERGIO AROUCA(C.GRANDE'!I29+'SO233-VIVIENCIA TONINHA'!I29+'0234 CS.STA ROSA'!I29</f>
        <v>0</v>
      </c>
      <c r="J29" s="6">
        <f>'0202-CAPS INTEGRACAO'!J29+'0204-CS FLORESTA'!J29+'0207-CS VALENCA'!J29+'0210-PEDRO AQUINO'!J29+'0211-PERSEU LEITE'!J29+'-214-CS INTEGRACAO'!J29+'0215-CS FLORENCE'!J29+'0219-VISA NOROESTE'!J29+'0222-CS IPAUSSURAMA'!J29+'0223-DISTRITO  NOROESTE'!J29+'0226-CS ITAJAI'!J29+'0227-CAMPINA GRANDE'!J29+'0228-CS SATELITE IRIS'!J29+'0229-LISA'!J29+'0230-ROSSIM'!J29+'0231-CASA DAS OFICINAS'!J29+'0232- PS SERGIO AROUCA(C.GRANDE'!J29+'SO233-VIVIENCIA TONINHA'!J29+'0234 CS.STA ROSA'!J29</f>
        <v>0</v>
      </c>
      <c r="K29" s="6">
        <f>'0202-CAPS INTEGRACAO'!K29+'0204-CS FLORESTA'!K29+'0207-CS VALENCA'!K29+'0210-PEDRO AQUINO'!K29+'0211-PERSEU LEITE'!K29+'-214-CS INTEGRACAO'!K29+'0215-CS FLORENCE'!K29+'0219-VISA NOROESTE'!K29+'0222-CS IPAUSSURAMA'!K29+'0223-DISTRITO  NOROESTE'!K29+'0226-CS ITAJAI'!K29+'0227-CAMPINA GRANDE'!K29+'0228-CS SATELITE IRIS'!K29+'0229-LISA'!K29+'0230-ROSSIM'!K29+'0231-CASA DAS OFICINAS'!K29+'0232- PS SERGIO AROUCA(C.GRANDE'!K29+'SO233-VIVIENCIA TONINHA'!K29+'0234 CS.STA ROSA'!K29</f>
        <v>0</v>
      </c>
      <c r="L29" s="6">
        <f>'0202-CAPS INTEGRACAO'!L29+'0204-CS FLORESTA'!L29+'0207-CS VALENCA'!L29+'0210-PEDRO AQUINO'!L29+'0211-PERSEU LEITE'!L29+'-214-CS INTEGRACAO'!L29+'0215-CS FLORENCE'!L29+'0219-VISA NOROESTE'!L29+'0222-CS IPAUSSURAMA'!L29+'0223-DISTRITO  NOROESTE'!L29+'0226-CS ITAJAI'!L29+'0227-CAMPINA GRANDE'!L29+'0228-CS SATELITE IRIS'!L29+'0229-LISA'!L29+'0230-ROSSIM'!L29+'0231-CASA DAS OFICINAS'!L29+'0232- PS SERGIO AROUCA(C.GRANDE'!L29+'SO233-VIVIENCIA TONINHA'!L29+'0234 CS.STA ROSA'!L29</f>
        <v>0</v>
      </c>
      <c r="M29" s="6">
        <f>'0202-CAPS INTEGRACAO'!M29+'0204-CS FLORESTA'!M29+'0207-CS VALENCA'!M29+'0210-PEDRO AQUINO'!M29+'0211-PERSEU LEITE'!M29+'-214-CS INTEGRACAO'!M29+'0215-CS FLORENCE'!M29+'0219-VISA NOROESTE'!M29+'0222-CS IPAUSSURAMA'!M29+'0223-DISTRITO  NOROESTE'!M29+'0226-CS ITAJAI'!M29+'0227-CAMPINA GRANDE'!M29+'0228-CS SATELITE IRIS'!M29+'0229-LISA'!M29+'0230-ROSSIM'!M29+'0231-CASA DAS OFICINAS'!M29+'0232- PS SERGIO AROUCA(C.GRANDE'!M29+'SO233-VIVIENCIA TONINHA'!M29+'0234 CS.STA ROSA'!M29</f>
        <v>0</v>
      </c>
      <c r="N29" s="6">
        <f>'0202-CAPS INTEGRACAO'!N29+'0204-CS FLORESTA'!N29+'0207-CS VALENCA'!N29+'0210-PEDRO AQUINO'!N29+'0211-PERSEU LEITE'!N29+'-214-CS INTEGRACAO'!N29+'0215-CS FLORENCE'!N29+'0219-VISA NOROESTE'!N29+'0222-CS IPAUSSURAMA'!N29+'0223-DISTRITO  NOROESTE'!N29+'0226-CS ITAJAI'!N29+'0227-CAMPINA GRANDE'!N29+'0228-CS SATELITE IRIS'!N29+'0229-LISA'!N29+'0230-ROSSIM'!N29+'0231-CASA DAS OFICINAS'!N29+'0232- PS SERGIO AROUCA(C.GRANDE'!N29+'SO233-VIVIENCIA TONINHA'!N29+'0234 CS.STA ROSA'!N29</f>
        <v>0</v>
      </c>
    </row>
    <row r="30" spans="2:14" ht="12.75">
      <c r="B30" s="5" t="s">
        <v>21</v>
      </c>
      <c r="C30" s="6">
        <f>'0202-CAPS INTEGRACAO'!C30+'0204-CS FLORESTA'!C30+'0207-CS VALENCA'!C30+'0210-PEDRO AQUINO'!C30+'0211-PERSEU LEITE'!C30+'-214-CS INTEGRACAO'!C30+'0215-CS FLORENCE'!C30+'0219-VISA NOROESTE'!C30+'0222-CS IPAUSSURAMA'!C30+'0223-DISTRITO  NOROESTE'!C30+'0226-CS ITAJAI'!C30+'0227-CAMPINA GRANDE'!C30+'0228-CS SATELITE IRIS'!C30+'0229-LISA'!C30+'0230-ROSSIM'!C30+'0231-CASA DAS OFICINAS'!C30+'0232- PS SERGIO AROUCA(C.GRANDE'!C30+'SO233-VIVIENCIA TONINHA'!C30+'0234 CS.STA ROSA'!C30</f>
        <v>0</v>
      </c>
      <c r="D30" s="6">
        <f>'0202-CAPS INTEGRACAO'!D30+'0204-CS FLORESTA'!D30+'0207-CS VALENCA'!D30+'0210-PEDRO AQUINO'!D30+'0211-PERSEU LEITE'!D30+'-214-CS INTEGRACAO'!D30+'0215-CS FLORENCE'!D30+'0219-VISA NOROESTE'!D30+'0222-CS IPAUSSURAMA'!D30+'0223-DISTRITO  NOROESTE'!D30+'0226-CS ITAJAI'!D30+'0227-CAMPINA GRANDE'!D30+'0228-CS SATELITE IRIS'!D30+'0229-LISA'!D30+'0230-ROSSIM'!D30+'0231-CASA DAS OFICINAS'!D30+'0232- PS SERGIO AROUCA(C.GRANDE'!D30+'SO233-VIVIENCIA TONINHA'!D30+'0234 CS.STA ROSA'!D30</f>
        <v>0</v>
      </c>
      <c r="E30" s="6">
        <f>'0202-CAPS INTEGRACAO'!E30+'0204-CS FLORESTA'!E30+'0207-CS VALENCA'!E30+'0210-PEDRO AQUINO'!E30+'0211-PERSEU LEITE'!E30+'-214-CS INTEGRACAO'!E30+'0215-CS FLORENCE'!E30+'0219-VISA NOROESTE'!E30+'0222-CS IPAUSSURAMA'!E30+'0223-DISTRITO  NOROESTE'!E30+'0226-CS ITAJAI'!E30+'0227-CAMPINA GRANDE'!E30+'0228-CS SATELITE IRIS'!E30+'0229-LISA'!E30+'0230-ROSSIM'!E30+'0231-CASA DAS OFICINAS'!E30+'0232- PS SERGIO AROUCA(C.GRANDE'!E30+'SO233-VIVIENCIA TONINHA'!E30+'0234 CS.STA ROSA'!E30</f>
        <v>0</v>
      </c>
      <c r="F30" s="6">
        <f>'0202-CAPS INTEGRACAO'!F30+'0204-CS FLORESTA'!F30+'0207-CS VALENCA'!F30+'0210-PEDRO AQUINO'!F30+'0211-PERSEU LEITE'!F30+'-214-CS INTEGRACAO'!F30+'0215-CS FLORENCE'!F30+'0219-VISA NOROESTE'!F30+'0222-CS IPAUSSURAMA'!F30+'0223-DISTRITO  NOROESTE'!F30+'0226-CS ITAJAI'!F30+'0227-CAMPINA GRANDE'!F30+'0228-CS SATELITE IRIS'!F30+'0229-LISA'!F30+'0230-ROSSIM'!F30+'0231-CASA DAS OFICINAS'!F30+'0232- PS SERGIO AROUCA(C.GRANDE'!F30+'SO233-VIVIENCIA TONINHA'!F30+'0234 CS.STA ROSA'!F30</f>
        <v>0</v>
      </c>
      <c r="G30" s="6">
        <f>'0202-CAPS INTEGRACAO'!G30+'0204-CS FLORESTA'!G30+'0207-CS VALENCA'!G30+'0210-PEDRO AQUINO'!G30+'0211-PERSEU LEITE'!G30+'-214-CS INTEGRACAO'!G30+'0215-CS FLORENCE'!G30+'0219-VISA NOROESTE'!G30+'0222-CS IPAUSSURAMA'!G30+'0223-DISTRITO  NOROESTE'!G30+'0226-CS ITAJAI'!G30+'0227-CAMPINA GRANDE'!G30+'0228-CS SATELITE IRIS'!G30+'0229-LISA'!G30+'0230-ROSSIM'!G30+'0231-CASA DAS OFICINAS'!G30+'0232- PS SERGIO AROUCA(C.GRANDE'!G30+'SO233-VIVIENCIA TONINHA'!G30+'0234 CS.STA ROSA'!G30</f>
        <v>0</v>
      </c>
      <c r="H30" s="6">
        <f>'0202-CAPS INTEGRACAO'!H30+'0204-CS FLORESTA'!H30+'0207-CS VALENCA'!H30+'0210-PEDRO AQUINO'!H30+'0211-PERSEU LEITE'!H30+'-214-CS INTEGRACAO'!H30+'0215-CS FLORENCE'!H30+'0219-VISA NOROESTE'!H30+'0222-CS IPAUSSURAMA'!H30+'0223-DISTRITO  NOROESTE'!H30+'0226-CS ITAJAI'!H30+'0227-CAMPINA GRANDE'!H30+'0228-CS SATELITE IRIS'!H30+'0229-LISA'!H30+'0230-ROSSIM'!H30+'0231-CASA DAS OFICINAS'!H30+'0232- PS SERGIO AROUCA(C.GRANDE'!H30+'SO233-VIVIENCIA TONINHA'!H30+'0234 CS.STA ROSA'!H30</f>
        <v>0</v>
      </c>
      <c r="I30" s="6">
        <f>'0202-CAPS INTEGRACAO'!I30+'0204-CS FLORESTA'!I30+'0207-CS VALENCA'!I30+'0210-PEDRO AQUINO'!I30+'0211-PERSEU LEITE'!I30+'-214-CS INTEGRACAO'!I30+'0215-CS FLORENCE'!I30+'0219-VISA NOROESTE'!I30+'0222-CS IPAUSSURAMA'!I30+'0223-DISTRITO  NOROESTE'!I30+'0226-CS ITAJAI'!I30+'0227-CAMPINA GRANDE'!I30+'0228-CS SATELITE IRIS'!I30+'0229-LISA'!I30+'0230-ROSSIM'!I30+'0231-CASA DAS OFICINAS'!I30+'0232- PS SERGIO AROUCA(C.GRANDE'!I30+'SO233-VIVIENCIA TONINHA'!I30+'0234 CS.STA ROSA'!I30</f>
        <v>0</v>
      </c>
      <c r="J30" s="6">
        <f>'0202-CAPS INTEGRACAO'!J30+'0204-CS FLORESTA'!J30+'0207-CS VALENCA'!J30+'0210-PEDRO AQUINO'!J30+'0211-PERSEU LEITE'!J30+'-214-CS INTEGRACAO'!J30+'0215-CS FLORENCE'!J30+'0219-VISA NOROESTE'!J30+'0222-CS IPAUSSURAMA'!J30+'0223-DISTRITO  NOROESTE'!J30+'0226-CS ITAJAI'!J30+'0227-CAMPINA GRANDE'!J30+'0228-CS SATELITE IRIS'!J30+'0229-LISA'!J30+'0230-ROSSIM'!J30+'0231-CASA DAS OFICINAS'!J30+'0232- PS SERGIO AROUCA(C.GRANDE'!J30+'SO233-VIVIENCIA TONINHA'!J30+'0234 CS.STA ROSA'!J30</f>
        <v>0</v>
      </c>
      <c r="K30" s="6">
        <f>'0202-CAPS INTEGRACAO'!K30+'0204-CS FLORESTA'!K30+'0207-CS VALENCA'!K30+'0210-PEDRO AQUINO'!K30+'0211-PERSEU LEITE'!K30+'-214-CS INTEGRACAO'!K30+'0215-CS FLORENCE'!K30+'0219-VISA NOROESTE'!K30+'0222-CS IPAUSSURAMA'!K30+'0223-DISTRITO  NOROESTE'!K30+'0226-CS ITAJAI'!K30+'0227-CAMPINA GRANDE'!K30+'0228-CS SATELITE IRIS'!K30+'0229-LISA'!K30+'0230-ROSSIM'!K30+'0231-CASA DAS OFICINAS'!K30+'0232- PS SERGIO AROUCA(C.GRANDE'!K30+'SO233-VIVIENCIA TONINHA'!K30+'0234 CS.STA ROSA'!K30</f>
        <v>0</v>
      </c>
      <c r="L30" s="6">
        <f>'0202-CAPS INTEGRACAO'!L30+'0204-CS FLORESTA'!L30+'0207-CS VALENCA'!L30+'0210-PEDRO AQUINO'!L30+'0211-PERSEU LEITE'!L30+'-214-CS INTEGRACAO'!L30+'0215-CS FLORENCE'!L30+'0219-VISA NOROESTE'!L30+'0222-CS IPAUSSURAMA'!L30+'0223-DISTRITO  NOROESTE'!L30+'0226-CS ITAJAI'!L30+'0227-CAMPINA GRANDE'!L30+'0228-CS SATELITE IRIS'!L30+'0229-LISA'!L30+'0230-ROSSIM'!L30+'0231-CASA DAS OFICINAS'!L30+'0232- PS SERGIO AROUCA(C.GRANDE'!L30+'SO233-VIVIENCIA TONINHA'!L30+'0234 CS.STA ROSA'!L30</f>
        <v>0</v>
      </c>
      <c r="M30" s="6">
        <f>'0202-CAPS INTEGRACAO'!M30+'0204-CS FLORESTA'!M30+'0207-CS VALENCA'!M30+'0210-PEDRO AQUINO'!M30+'0211-PERSEU LEITE'!M30+'-214-CS INTEGRACAO'!M30+'0215-CS FLORENCE'!M30+'0219-VISA NOROESTE'!M30+'0222-CS IPAUSSURAMA'!M30+'0223-DISTRITO  NOROESTE'!M30+'0226-CS ITAJAI'!M30+'0227-CAMPINA GRANDE'!M30+'0228-CS SATELITE IRIS'!M30+'0229-LISA'!M30+'0230-ROSSIM'!M30+'0231-CASA DAS OFICINAS'!M30+'0232- PS SERGIO AROUCA(C.GRANDE'!M30+'SO233-VIVIENCIA TONINHA'!M30+'0234 CS.STA ROSA'!M30</f>
        <v>0</v>
      </c>
      <c r="N30" s="6">
        <f>'0202-CAPS INTEGRACAO'!N30+'0204-CS FLORESTA'!N30+'0207-CS VALENCA'!N30+'0210-PEDRO AQUINO'!N30+'0211-PERSEU LEITE'!N30+'-214-CS INTEGRACAO'!N30+'0215-CS FLORENCE'!N30+'0219-VISA NOROESTE'!N30+'0222-CS IPAUSSURAMA'!N30+'0223-DISTRITO  NOROESTE'!N30+'0226-CS ITAJAI'!N30+'0227-CAMPINA GRANDE'!N30+'0228-CS SATELITE IRIS'!N30+'0229-LISA'!N30+'0230-ROSSIM'!N30+'0231-CASA DAS OFICINAS'!N30+'0232- PS SERGIO AROUCA(C.GRANDE'!N30+'SO233-VIVIENCIA TONINHA'!N30+'0234 CS.STA ROSA'!N30</f>
        <v>0</v>
      </c>
    </row>
    <row r="31" spans="2:14" ht="12.75">
      <c r="B31" s="5" t="s">
        <v>57</v>
      </c>
      <c r="C31" s="6">
        <f>'0202-CAPS INTEGRACAO'!C31+'0204-CS FLORESTA'!C31+'0207-CS VALENCA'!C31+'0210-PEDRO AQUINO'!C31+'0211-PERSEU LEITE'!C31+'-214-CS INTEGRACAO'!C31+'0215-CS FLORENCE'!C31+'0219-VISA NOROESTE'!C31+'0222-CS IPAUSSURAMA'!C31+'0223-DISTRITO  NOROESTE'!C31+'0226-CS ITAJAI'!C31+'0227-CAMPINA GRANDE'!C31+'0228-CS SATELITE IRIS'!C31+'0229-LISA'!C31+'0230-ROSSIM'!C31+'0231-CASA DAS OFICINAS'!C31+'0232- PS SERGIO AROUCA(C.GRANDE'!C31+'SO233-VIVIENCIA TONINHA'!C31+'0234 CS.STA ROSA'!C31</f>
        <v>0</v>
      </c>
      <c r="D31" s="6">
        <f>'0202-CAPS INTEGRACAO'!D31+'0204-CS FLORESTA'!D31+'0207-CS VALENCA'!D31+'0210-PEDRO AQUINO'!D31+'0211-PERSEU LEITE'!D31+'-214-CS INTEGRACAO'!D31+'0215-CS FLORENCE'!D31+'0219-VISA NOROESTE'!D31+'0222-CS IPAUSSURAMA'!D31+'0223-DISTRITO  NOROESTE'!D31+'0226-CS ITAJAI'!D31+'0227-CAMPINA GRANDE'!D31+'0228-CS SATELITE IRIS'!D31+'0229-LISA'!D31+'0230-ROSSIM'!D31+'0231-CASA DAS OFICINAS'!D31+'0232- PS SERGIO AROUCA(C.GRANDE'!D31+'SO233-VIVIENCIA TONINHA'!D31+'0234 CS.STA ROSA'!D31</f>
        <v>0</v>
      </c>
      <c r="E31" s="6">
        <f>'0202-CAPS INTEGRACAO'!E31+'0204-CS FLORESTA'!E31+'0207-CS VALENCA'!E31+'0210-PEDRO AQUINO'!E31+'0211-PERSEU LEITE'!E31+'-214-CS INTEGRACAO'!E31+'0215-CS FLORENCE'!E31+'0219-VISA NOROESTE'!E31+'0222-CS IPAUSSURAMA'!E31+'0223-DISTRITO  NOROESTE'!E31+'0226-CS ITAJAI'!E31+'0227-CAMPINA GRANDE'!E31+'0228-CS SATELITE IRIS'!E31+'0229-LISA'!E31+'0230-ROSSIM'!E31+'0231-CASA DAS OFICINAS'!E31+'0232- PS SERGIO AROUCA(C.GRANDE'!E31+'SO233-VIVIENCIA TONINHA'!E31+'0234 CS.STA ROSA'!E31</f>
        <v>0</v>
      </c>
      <c r="F31" s="6">
        <f>'0202-CAPS INTEGRACAO'!F31+'0204-CS FLORESTA'!F31+'0207-CS VALENCA'!F31+'0210-PEDRO AQUINO'!F31+'0211-PERSEU LEITE'!F31+'-214-CS INTEGRACAO'!F31+'0215-CS FLORENCE'!F31+'0219-VISA NOROESTE'!F31+'0222-CS IPAUSSURAMA'!F31+'0223-DISTRITO  NOROESTE'!F31+'0226-CS ITAJAI'!F31+'0227-CAMPINA GRANDE'!F31+'0228-CS SATELITE IRIS'!F31+'0229-LISA'!F31+'0230-ROSSIM'!F31+'0231-CASA DAS OFICINAS'!F31+'0232- PS SERGIO AROUCA(C.GRANDE'!F31+'SO233-VIVIENCIA TONINHA'!F31+'0234 CS.STA ROSA'!F31</f>
        <v>0</v>
      </c>
      <c r="G31" s="6">
        <f>'0202-CAPS INTEGRACAO'!G31+'0204-CS FLORESTA'!G31+'0207-CS VALENCA'!G31+'0210-PEDRO AQUINO'!G31+'0211-PERSEU LEITE'!G31+'-214-CS INTEGRACAO'!G31+'0215-CS FLORENCE'!G31+'0219-VISA NOROESTE'!G31+'0222-CS IPAUSSURAMA'!G31+'0223-DISTRITO  NOROESTE'!G31+'0226-CS ITAJAI'!G31+'0227-CAMPINA GRANDE'!G31+'0228-CS SATELITE IRIS'!G31+'0229-LISA'!G31+'0230-ROSSIM'!G31+'0231-CASA DAS OFICINAS'!G31+'0232- PS SERGIO AROUCA(C.GRANDE'!G31+'SO233-VIVIENCIA TONINHA'!G31+'0234 CS.STA ROSA'!G31</f>
        <v>0</v>
      </c>
      <c r="H31" s="6">
        <f>'0202-CAPS INTEGRACAO'!H31+'0204-CS FLORESTA'!H31+'0207-CS VALENCA'!H31+'0210-PEDRO AQUINO'!H31+'0211-PERSEU LEITE'!H31+'-214-CS INTEGRACAO'!H31+'0215-CS FLORENCE'!H31+'0219-VISA NOROESTE'!H31+'0222-CS IPAUSSURAMA'!H31+'0223-DISTRITO  NOROESTE'!H31+'0226-CS ITAJAI'!H31+'0227-CAMPINA GRANDE'!H31+'0228-CS SATELITE IRIS'!H31+'0229-LISA'!H31+'0230-ROSSIM'!H31+'0231-CASA DAS OFICINAS'!H31+'0232- PS SERGIO AROUCA(C.GRANDE'!H31+'SO233-VIVIENCIA TONINHA'!H31+'0234 CS.STA ROSA'!H31</f>
        <v>0</v>
      </c>
      <c r="I31" s="6">
        <f>'0202-CAPS INTEGRACAO'!I31+'0204-CS FLORESTA'!I31+'0207-CS VALENCA'!I31+'0210-PEDRO AQUINO'!I31+'0211-PERSEU LEITE'!I31+'-214-CS INTEGRACAO'!I31+'0215-CS FLORENCE'!I31+'0219-VISA NOROESTE'!I31+'0222-CS IPAUSSURAMA'!I31+'0223-DISTRITO  NOROESTE'!I31+'0226-CS ITAJAI'!I31+'0227-CAMPINA GRANDE'!I31+'0228-CS SATELITE IRIS'!I31+'0229-LISA'!I31+'0230-ROSSIM'!I31+'0231-CASA DAS OFICINAS'!I31+'0232- PS SERGIO AROUCA(C.GRANDE'!I31+'SO233-VIVIENCIA TONINHA'!I31+'0234 CS.STA ROSA'!I31</f>
        <v>0</v>
      </c>
      <c r="J31" s="6">
        <f>'0202-CAPS INTEGRACAO'!J31+'0204-CS FLORESTA'!J31+'0207-CS VALENCA'!J31+'0210-PEDRO AQUINO'!J31+'0211-PERSEU LEITE'!J31+'-214-CS INTEGRACAO'!J31+'0215-CS FLORENCE'!J31+'0219-VISA NOROESTE'!J31+'0222-CS IPAUSSURAMA'!J31+'0223-DISTRITO  NOROESTE'!J31+'0226-CS ITAJAI'!J31+'0227-CAMPINA GRANDE'!J31+'0228-CS SATELITE IRIS'!J31+'0229-LISA'!J31+'0230-ROSSIM'!J31+'0231-CASA DAS OFICINAS'!J31+'0232- PS SERGIO AROUCA(C.GRANDE'!J31+'SO233-VIVIENCIA TONINHA'!J31+'0234 CS.STA ROSA'!J31</f>
        <v>0</v>
      </c>
      <c r="K31" s="6">
        <f>'0202-CAPS INTEGRACAO'!K31+'0204-CS FLORESTA'!K31+'0207-CS VALENCA'!K31+'0210-PEDRO AQUINO'!K31+'0211-PERSEU LEITE'!K31+'-214-CS INTEGRACAO'!K31+'0215-CS FLORENCE'!K31+'0219-VISA NOROESTE'!K31+'0222-CS IPAUSSURAMA'!K31+'0223-DISTRITO  NOROESTE'!K31+'0226-CS ITAJAI'!K31+'0227-CAMPINA GRANDE'!K31+'0228-CS SATELITE IRIS'!K31+'0229-LISA'!K31+'0230-ROSSIM'!K31+'0231-CASA DAS OFICINAS'!K31+'0232- PS SERGIO AROUCA(C.GRANDE'!K31+'SO233-VIVIENCIA TONINHA'!K31+'0234 CS.STA ROSA'!K31</f>
        <v>0</v>
      </c>
      <c r="L31" s="6">
        <f>'0202-CAPS INTEGRACAO'!L31+'0204-CS FLORESTA'!L31+'0207-CS VALENCA'!L31+'0210-PEDRO AQUINO'!L31+'0211-PERSEU LEITE'!L31+'-214-CS INTEGRACAO'!L31+'0215-CS FLORENCE'!L31+'0219-VISA NOROESTE'!L31+'0222-CS IPAUSSURAMA'!L31+'0223-DISTRITO  NOROESTE'!L31+'0226-CS ITAJAI'!L31+'0227-CAMPINA GRANDE'!L31+'0228-CS SATELITE IRIS'!L31+'0229-LISA'!L31+'0230-ROSSIM'!L31+'0231-CASA DAS OFICINAS'!L31+'0232- PS SERGIO AROUCA(C.GRANDE'!L31+'SO233-VIVIENCIA TONINHA'!L31+'0234 CS.STA ROSA'!L31</f>
        <v>0</v>
      </c>
      <c r="M31" s="6">
        <f>'0202-CAPS INTEGRACAO'!M31+'0204-CS FLORESTA'!M31+'0207-CS VALENCA'!M31+'0210-PEDRO AQUINO'!M31+'0211-PERSEU LEITE'!M31+'-214-CS INTEGRACAO'!M31+'0215-CS FLORENCE'!M31+'0219-VISA NOROESTE'!M31+'0222-CS IPAUSSURAMA'!M31+'0223-DISTRITO  NOROESTE'!M31+'0226-CS ITAJAI'!M31+'0227-CAMPINA GRANDE'!M31+'0228-CS SATELITE IRIS'!M31+'0229-LISA'!M31+'0230-ROSSIM'!M31+'0231-CASA DAS OFICINAS'!M31+'0232- PS SERGIO AROUCA(C.GRANDE'!M31+'SO233-VIVIENCIA TONINHA'!M31+'0234 CS.STA ROSA'!M31</f>
        <v>0</v>
      </c>
      <c r="N31" s="6">
        <f>'0202-CAPS INTEGRACAO'!N31+'0204-CS FLORESTA'!N31+'0207-CS VALENCA'!N31+'0210-PEDRO AQUINO'!N31+'0211-PERSEU LEITE'!N31+'-214-CS INTEGRACAO'!N31+'0215-CS FLORENCE'!N31+'0219-VISA NOROESTE'!N31+'0222-CS IPAUSSURAMA'!N31+'0223-DISTRITO  NOROESTE'!N31+'0226-CS ITAJAI'!N31+'0227-CAMPINA GRANDE'!N31+'0228-CS SATELITE IRIS'!N31+'0229-LISA'!N31+'0230-ROSSIM'!N31+'0231-CASA DAS OFICINAS'!N31+'0232- PS SERGIO AROUCA(C.GRANDE'!N31+'SO233-VIVIENCIA TONINHA'!N31+'0234 CS.STA ROSA'!N31</f>
        <v>0</v>
      </c>
    </row>
    <row r="32" spans="2:14" ht="12.75">
      <c r="B32" s="5" t="s">
        <v>22</v>
      </c>
      <c r="C32" s="6">
        <f>'0202-CAPS INTEGRACAO'!C32+'0204-CS FLORESTA'!C32+'0207-CS VALENCA'!C32+'0210-PEDRO AQUINO'!C32+'0211-PERSEU LEITE'!C32+'-214-CS INTEGRACAO'!C32+'0215-CS FLORENCE'!C32+'0219-VISA NOROESTE'!C32+'0222-CS IPAUSSURAMA'!C32+'0223-DISTRITO  NOROESTE'!C32+'0226-CS ITAJAI'!C32+'0227-CAMPINA GRANDE'!C32+'0228-CS SATELITE IRIS'!C32+'0229-LISA'!C32+'0230-ROSSIM'!C32+'0231-CASA DAS OFICINAS'!C32+'0232- PS SERGIO AROUCA(C.GRANDE'!C32+'SO233-VIVIENCIA TONINHA'!C32+'0234 CS.STA ROSA'!C32</f>
        <v>1.95</v>
      </c>
      <c r="D32" s="6">
        <f>'0202-CAPS INTEGRACAO'!D32+'0204-CS FLORESTA'!D32+'0207-CS VALENCA'!D32+'0210-PEDRO AQUINO'!D32+'0211-PERSEU LEITE'!D32+'-214-CS INTEGRACAO'!D32+'0215-CS FLORENCE'!D32+'0219-VISA NOROESTE'!D32+'0222-CS IPAUSSURAMA'!D32+'0223-DISTRITO  NOROESTE'!D32+'0226-CS ITAJAI'!D32+'0227-CAMPINA GRANDE'!D32+'0228-CS SATELITE IRIS'!D32+'0229-LISA'!D32+'0230-ROSSIM'!D32+'0231-CASA DAS OFICINAS'!D32+'0232- PS SERGIO AROUCA(C.GRANDE'!D32+'SO233-VIVIENCIA TONINHA'!D32+'0234 CS.STA ROSA'!D32</f>
        <v>1.95</v>
      </c>
      <c r="E32" s="6">
        <f>'0202-CAPS INTEGRACAO'!E32+'0204-CS FLORESTA'!E32+'0207-CS VALENCA'!E32+'0210-PEDRO AQUINO'!E32+'0211-PERSEU LEITE'!E32+'-214-CS INTEGRACAO'!E32+'0215-CS FLORENCE'!E32+'0219-VISA NOROESTE'!E32+'0222-CS IPAUSSURAMA'!E32+'0223-DISTRITO  NOROESTE'!E32+'0226-CS ITAJAI'!E32+'0227-CAMPINA GRANDE'!E32+'0228-CS SATELITE IRIS'!E32+'0229-LISA'!E32+'0230-ROSSIM'!E32+'0231-CASA DAS OFICINAS'!E32+'0232- PS SERGIO AROUCA(C.GRANDE'!E32+'SO233-VIVIENCIA TONINHA'!E32+'0234 CS.STA ROSA'!E32</f>
        <v>1455</v>
      </c>
      <c r="F32" s="6">
        <f>'0202-CAPS INTEGRACAO'!F32+'0204-CS FLORESTA'!F32+'0207-CS VALENCA'!F32+'0210-PEDRO AQUINO'!F32+'0211-PERSEU LEITE'!F32+'-214-CS INTEGRACAO'!F32+'0215-CS FLORENCE'!F32+'0219-VISA NOROESTE'!F32+'0222-CS IPAUSSURAMA'!F32+'0223-DISTRITO  NOROESTE'!F32+'0226-CS ITAJAI'!F32+'0227-CAMPINA GRANDE'!F32+'0228-CS SATELITE IRIS'!F32+'0229-LISA'!F32+'0230-ROSSIM'!F32+'0231-CASA DAS OFICINAS'!F32+'0232- PS SERGIO AROUCA(C.GRANDE'!F32+'SO233-VIVIENCIA TONINHA'!F32+'0234 CS.STA ROSA'!F32</f>
        <v>1032.61</v>
      </c>
      <c r="G32" s="6">
        <f>'0202-CAPS INTEGRACAO'!G32+'0204-CS FLORESTA'!G32+'0207-CS VALENCA'!G32+'0210-PEDRO AQUINO'!G32+'0211-PERSEU LEITE'!G32+'-214-CS INTEGRACAO'!G32+'0215-CS FLORENCE'!G32+'0219-VISA NOROESTE'!G32+'0222-CS IPAUSSURAMA'!G32+'0223-DISTRITO  NOROESTE'!G32+'0226-CS ITAJAI'!G32+'0227-CAMPINA GRANDE'!G32+'0228-CS SATELITE IRIS'!G32+'0229-LISA'!G32+'0230-ROSSIM'!G32+'0231-CASA DAS OFICINAS'!G32+'0232- PS SERGIO AROUCA(C.GRANDE'!G32+'SO233-VIVIENCIA TONINHA'!G32+'0234 CS.STA ROSA'!G32</f>
        <v>2506.65</v>
      </c>
      <c r="H32" s="6">
        <f>'0202-CAPS INTEGRACAO'!H32+'0204-CS FLORESTA'!H32+'0207-CS VALENCA'!H32+'0210-PEDRO AQUINO'!H32+'0211-PERSEU LEITE'!H32+'-214-CS INTEGRACAO'!H32+'0215-CS FLORENCE'!H32+'0219-VISA NOROESTE'!H32+'0222-CS IPAUSSURAMA'!H32+'0223-DISTRITO  NOROESTE'!H32+'0226-CS ITAJAI'!H32+'0227-CAMPINA GRANDE'!H32+'0228-CS SATELITE IRIS'!H32+'0229-LISA'!H32+'0230-ROSSIM'!H32+'0231-CASA DAS OFICINAS'!H32+'0232- PS SERGIO AROUCA(C.GRANDE'!H32+'SO233-VIVIENCIA TONINHA'!H32+'0234 CS.STA ROSA'!H32</f>
        <v>746.5000000000001</v>
      </c>
      <c r="I32" s="6">
        <f>'0202-CAPS INTEGRACAO'!I32+'0204-CS FLORESTA'!I32+'0207-CS VALENCA'!I32+'0210-PEDRO AQUINO'!I32+'0211-PERSEU LEITE'!I32+'-214-CS INTEGRACAO'!I32+'0215-CS FLORENCE'!I32+'0219-VISA NOROESTE'!I32+'0222-CS IPAUSSURAMA'!I32+'0223-DISTRITO  NOROESTE'!I32+'0226-CS ITAJAI'!I32+'0227-CAMPINA GRANDE'!I32+'0228-CS SATELITE IRIS'!I32+'0229-LISA'!I32+'0230-ROSSIM'!I32+'0231-CASA DAS OFICINAS'!I32+'0232- PS SERGIO AROUCA(C.GRANDE'!I32+'SO233-VIVIENCIA TONINHA'!I32+'0234 CS.STA ROSA'!I32</f>
        <v>0</v>
      </c>
      <c r="J32" s="6">
        <f>'0202-CAPS INTEGRACAO'!J32+'0204-CS FLORESTA'!J32+'0207-CS VALENCA'!J32+'0210-PEDRO AQUINO'!J32+'0211-PERSEU LEITE'!J32+'-214-CS INTEGRACAO'!J32+'0215-CS FLORENCE'!J32+'0219-VISA NOROESTE'!J32+'0222-CS IPAUSSURAMA'!J32+'0223-DISTRITO  NOROESTE'!J32+'0226-CS ITAJAI'!J32+'0227-CAMPINA GRANDE'!J32+'0228-CS SATELITE IRIS'!J32+'0229-LISA'!J32+'0230-ROSSIM'!J32+'0231-CASA DAS OFICINAS'!J32+'0232- PS SERGIO AROUCA(C.GRANDE'!J32+'SO233-VIVIENCIA TONINHA'!J32+'0234 CS.STA ROSA'!J32</f>
        <v>77.84</v>
      </c>
      <c r="K32" s="6">
        <f>'0202-CAPS INTEGRACAO'!K32+'0204-CS FLORESTA'!K32+'0207-CS VALENCA'!K32+'0210-PEDRO AQUINO'!K32+'0211-PERSEU LEITE'!K32+'-214-CS INTEGRACAO'!K32+'0215-CS FLORENCE'!K32+'0219-VISA NOROESTE'!K32+'0222-CS IPAUSSURAMA'!K32+'0223-DISTRITO  NOROESTE'!K32+'0226-CS ITAJAI'!K32+'0227-CAMPINA GRANDE'!K32+'0228-CS SATELITE IRIS'!K32+'0229-LISA'!K32+'0230-ROSSIM'!K32+'0231-CASA DAS OFICINAS'!K32+'0232- PS SERGIO AROUCA(C.GRANDE'!K32+'SO233-VIVIENCIA TONINHA'!K32+'0234 CS.STA ROSA'!K32</f>
        <v>200</v>
      </c>
      <c r="L32" s="6">
        <f>'0202-CAPS INTEGRACAO'!L32+'0204-CS FLORESTA'!L32+'0207-CS VALENCA'!L32+'0210-PEDRO AQUINO'!L32+'0211-PERSEU LEITE'!L32+'-214-CS INTEGRACAO'!L32+'0215-CS FLORENCE'!L32+'0219-VISA NOROESTE'!L32+'0222-CS IPAUSSURAMA'!L32+'0223-DISTRITO  NOROESTE'!L32+'0226-CS ITAJAI'!L32+'0227-CAMPINA GRANDE'!L32+'0228-CS SATELITE IRIS'!L32+'0229-LISA'!L32+'0230-ROSSIM'!L32+'0231-CASA DAS OFICINAS'!L32+'0232- PS SERGIO AROUCA(C.GRANDE'!L32+'SO233-VIVIENCIA TONINHA'!L32+'0234 CS.STA ROSA'!L32</f>
        <v>0</v>
      </c>
      <c r="M32" s="6">
        <f>'0202-CAPS INTEGRACAO'!M32+'0204-CS FLORESTA'!M32+'0207-CS VALENCA'!M32+'0210-PEDRO AQUINO'!M32+'0211-PERSEU LEITE'!M32+'-214-CS INTEGRACAO'!M32+'0215-CS FLORENCE'!M32+'0219-VISA NOROESTE'!M32+'0222-CS IPAUSSURAMA'!M32+'0223-DISTRITO  NOROESTE'!M32+'0226-CS ITAJAI'!M32+'0227-CAMPINA GRANDE'!M32+'0228-CS SATELITE IRIS'!M32+'0229-LISA'!M32+'0230-ROSSIM'!M32+'0231-CASA DAS OFICINAS'!M32+'0232- PS SERGIO AROUCA(C.GRANDE'!M32+'SO233-VIVIENCIA TONINHA'!M32+'0234 CS.STA ROSA'!M32</f>
        <v>167.45</v>
      </c>
      <c r="N32" s="6">
        <f>'0202-CAPS INTEGRACAO'!N32+'0204-CS FLORESTA'!N32+'0207-CS VALENCA'!N32+'0210-PEDRO AQUINO'!N32+'0211-PERSEU LEITE'!N32+'-214-CS INTEGRACAO'!N32+'0215-CS FLORENCE'!N32+'0219-VISA NOROESTE'!N32+'0222-CS IPAUSSURAMA'!N32+'0223-DISTRITO  NOROESTE'!N32+'0226-CS ITAJAI'!N32+'0227-CAMPINA GRANDE'!N32+'0228-CS SATELITE IRIS'!N32+'0229-LISA'!N32+'0230-ROSSIM'!N32+'0231-CASA DAS OFICINAS'!N32+'0232- PS SERGIO AROUCA(C.GRANDE'!N32+'SO233-VIVIENCIA TONINHA'!N32+'0234 CS.STA ROSA'!N32</f>
        <v>0</v>
      </c>
    </row>
    <row r="33" spans="2:14" ht="12.75">
      <c r="B33" s="5" t="s">
        <v>58</v>
      </c>
      <c r="C33" s="6">
        <f>'0202-CAPS INTEGRACAO'!C33+'0204-CS FLORESTA'!C33+'0207-CS VALENCA'!C33+'0210-PEDRO AQUINO'!C33+'0211-PERSEU LEITE'!C33+'-214-CS INTEGRACAO'!C33+'0215-CS FLORENCE'!C33+'0219-VISA NOROESTE'!C33+'0222-CS IPAUSSURAMA'!C33+'0223-DISTRITO  NOROESTE'!C33+'0226-CS ITAJAI'!C33+'0227-CAMPINA GRANDE'!C33+'0228-CS SATELITE IRIS'!C33+'0229-LISA'!C33+'0230-ROSSIM'!C33+'0231-CASA DAS OFICINAS'!C33+'0232- PS SERGIO AROUCA(C.GRANDE'!C33+'SO233-VIVIENCIA TONINHA'!C33+'0234 CS.STA ROSA'!C33</f>
        <v>0</v>
      </c>
      <c r="D33" s="6">
        <f>'0202-CAPS INTEGRACAO'!D33+'0204-CS FLORESTA'!D33+'0207-CS VALENCA'!D33+'0210-PEDRO AQUINO'!D33+'0211-PERSEU LEITE'!D33+'-214-CS INTEGRACAO'!D33+'0215-CS FLORENCE'!D33+'0219-VISA NOROESTE'!D33+'0222-CS IPAUSSURAMA'!D33+'0223-DISTRITO  NOROESTE'!D33+'0226-CS ITAJAI'!D33+'0227-CAMPINA GRANDE'!D33+'0228-CS SATELITE IRIS'!D33+'0229-LISA'!D33+'0230-ROSSIM'!D33+'0231-CASA DAS OFICINAS'!D33+'0232- PS SERGIO AROUCA(C.GRANDE'!D33+'SO233-VIVIENCIA TONINHA'!D33+'0234 CS.STA ROSA'!D33</f>
        <v>0</v>
      </c>
      <c r="E33" s="6">
        <f>'0202-CAPS INTEGRACAO'!E33+'0204-CS FLORESTA'!E33+'0207-CS VALENCA'!E33+'0210-PEDRO AQUINO'!E33+'0211-PERSEU LEITE'!E33+'-214-CS INTEGRACAO'!E33+'0215-CS FLORENCE'!E33+'0219-VISA NOROESTE'!E33+'0222-CS IPAUSSURAMA'!E33+'0223-DISTRITO  NOROESTE'!E33+'0226-CS ITAJAI'!E33+'0227-CAMPINA GRANDE'!E33+'0228-CS SATELITE IRIS'!E33+'0229-LISA'!E33+'0230-ROSSIM'!E33+'0231-CASA DAS OFICINAS'!E33+'0232- PS SERGIO AROUCA(C.GRANDE'!E33+'SO233-VIVIENCIA TONINHA'!E33+'0234 CS.STA ROSA'!E33</f>
        <v>0</v>
      </c>
      <c r="F33" s="6">
        <f>'0202-CAPS INTEGRACAO'!F33+'0204-CS FLORESTA'!F33+'0207-CS VALENCA'!F33+'0210-PEDRO AQUINO'!F33+'0211-PERSEU LEITE'!F33+'-214-CS INTEGRACAO'!F33+'0215-CS FLORENCE'!F33+'0219-VISA NOROESTE'!F33+'0222-CS IPAUSSURAMA'!F33+'0223-DISTRITO  NOROESTE'!F33+'0226-CS ITAJAI'!F33+'0227-CAMPINA GRANDE'!F33+'0228-CS SATELITE IRIS'!F33+'0229-LISA'!F33+'0230-ROSSIM'!F33+'0231-CASA DAS OFICINAS'!F33+'0232- PS SERGIO AROUCA(C.GRANDE'!F33+'SO233-VIVIENCIA TONINHA'!F33+'0234 CS.STA ROSA'!F33</f>
        <v>0</v>
      </c>
      <c r="G33" s="6">
        <f>'0202-CAPS INTEGRACAO'!G33+'0204-CS FLORESTA'!G33+'0207-CS VALENCA'!G33+'0210-PEDRO AQUINO'!G33+'0211-PERSEU LEITE'!G33+'-214-CS INTEGRACAO'!G33+'0215-CS FLORENCE'!G33+'0219-VISA NOROESTE'!G33+'0222-CS IPAUSSURAMA'!G33+'0223-DISTRITO  NOROESTE'!G33+'0226-CS ITAJAI'!G33+'0227-CAMPINA GRANDE'!G33+'0228-CS SATELITE IRIS'!G33+'0229-LISA'!G33+'0230-ROSSIM'!G33+'0231-CASA DAS OFICINAS'!G33+'0232- PS SERGIO AROUCA(C.GRANDE'!G33+'SO233-VIVIENCIA TONINHA'!G33+'0234 CS.STA ROSA'!G33</f>
        <v>0</v>
      </c>
      <c r="H33" s="6">
        <f>'0202-CAPS INTEGRACAO'!H33+'0204-CS FLORESTA'!H33+'0207-CS VALENCA'!H33+'0210-PEDRO AQUINO'!H33+'0211-PERSEU LEITE'!H33+'-214-CS INTEGRACAO'!H33+'0215-CS FLORENCE'!H33+'0219-VISA NOROESTE'!H33+'0222-CS IPAUSSURAMA'!H33+'0223-DISTRITO  NOROESTE'!H33+'0226-CS ITAJAI'!H33+'0227-CAMPINA GRANDE'!H33+'0228-CS SATELITE IRIS'!H33+'0229-LISA'!H33+'0230-ROSSIM'!H33+'0231-CASA DAS OFICINAS'!H33+'0232- PS SERGIO AROUCA(C.GRANDE'!H33+'SO233-VIVIENCIA TONINHA'!H33+'0234 CS.STA ROSA'!H33</f>
        <v>0</v>
      </c>
      <c r="I33" s="6">
        <f>'0202-CAPS INTEGRACAO'!I33+'0204-CS FLORESTA'!I33+'0207-CS VALENCA'!I33+'0210-PEDRO AQUINO'!I33+'0211-PERSEU LEITE'!I33+'-214-CS INTEGRACAO'!I33+'0215-CS FLORENCE'!I33+'0219-VISA NOROESTE'!I33+'0222-CS IPAUSSURAMA'!I33+'0223-DISTRITO  NOROESTE'!I33+'0226-CS ITAJAI'!I33+'0227-CAMPINA GRANDE'!I33+'0228-CS SATELITE IRIS'!I33+'0229-LISA'!I33+'0230-ROSSIM'!I33+'0231-CASA DAS OFICINAS'!I33+'0232- PS SERGIO AROUCA(C.GRANDE'!I33+'SO233-VIVIENCIA TONINHA'!I33+'0234 CS.STA ROSA'!I33</f>
        <v>0</v>
      </c>
      <c r="J33" s="6">
        <f>'0202-CAPS INTEGRACAO'!J33+'0204-CS FLORESTA'!J33+'0207-CS VALENCA'!J33+'0210-PEDRO AQUINO'!J33+'0211-PERSEU LEITE'!J33+'-214-CS INTEGRACAO'!J33+'0215-CS FLORENCE'!J33+'0219-VISA NOROESTE'!J33+'0222-CS IPAUSSURAMA'!J33+'0223-DISTRITO  NOROESTE'!J33+'0226-CS ITAJAI'!J33+'0227-CAMPINA GRANDE'!J33+'0228-CS SATELITE IRIS'!J33+'0229-LISA'!J33+'0230-ROSSIM'!J33+'0231-CASA DAS OFICINAS'!J33+'0232- PS SERGIO AROUCA(C.GRANDE'!J33+'SO233-VIVIENCIA TONINHA'!J33+'0234 CS.STA ROSA'!J33</f>
        <v>0</v>
      </c>
      <c r="K33" s="6">
        <f>'0202-CAPS INTEGRACAO'!K33+'0204-CS FLORESTA'!K33+'0207-CS VALENCA'!K33+'0210-PEDRO AQUINO'!K33+'0211-PERSEU LEITE'!K33+'-214-CS INTEGRACAO'!K33+'0215-CS FLORENCE'!K33+'0219-VISA NOROESTE'!K33+'0222-CS IPAUSSURAMA'!K33+'0223-DISTRITO  NOROESTE'!K33+'0226-CS ITAJAI'!K33+'0227-CAMPINA GRANDE'!K33+'0228-CS SATELITE IRIS'!K33+'0229-LISA'!K33+'0230-ROSSIM'!K33+'0231-CASA DAS OFICINAS'!K33+'0232- PS SERGIO AROUCA(C.GRANDE'!K33+'SO233-VIVIENCIA TONINHA'!K33+'0234 CS.STA ROSA'!K33</f>
        <v>0</v>
      </c>
      <c r="L33" s="6">
        <f>'0202-CAPS INTEGRACAO'!L33+'0204-CS FLORESTA'!L33+'0207-CS VALENCA'!L33+'0210-PEDRO AQUINO'!L33+'0211-PERSEU LEITE'!L33+'-214-CS INTEGRACAO'!L33+'0215-CS FLORENCE'!L33+'0219-VISA NOROESTE'!L33+'0222-CS IPAUSSURAMA'!L33+'0223-DISTRITO  NOROESTE'!L33+'0226-CS ITAJAI'!L33+'0227-CAMPINA GRANDE'!L33+'0228-CS SATELITE IRIS'!L33+'0229-LISA'!L33+'0230-ROSSIM'!L33+'0231-CASA DAS OFICINAS'!L33+'0232- PS SERGIO AROUCA(C.GRANDE'!L33+'SO233-VIVIENCIA TONINHA'!L33+'0234 CS.STA ROSA'!L33</f>
        <v>0</v>
      </c>
      <c r="M33" s="6">
        <f>'0202-CAPS INTEGRACAO'!M33+'0204-CS FLORESTA'!M33+'0207-CS VALENCA'!M33+'0210-PEDRO AQUINO'!M33+'0211-PERSEU LEITE'!M33+'-214-CS INTEGRACAO'!M33+'0215-CS FLORENCE'!M33+'0219-VISA NOROESTE'!M33+'0222-CS IPAUSSURAMA'!M33+'0223-DISTRITO  NOROESTE'!M33+'0226-CS ITAJAI'!M33+'0227-CAMPINA GRANDE'!M33+'0228-CS SATELITE IRIS'!M33+'0229-LISA'!M33+'0230-ROSSIM'!M33+'0231-CASA DAS OFICINAS'!M33+'0232- PS SERGIO AROUCA(C.GRANDE'!M33+'SO233-VIVIENCIA TONINHA'!M33+'0234 CS.STA ROSA'!M33</f>
        <v>0</v>
      </c>
      <c r="N33" s="6">
        <f>'0202-CAPS INTEGRACAO'!N33+'0204-CS FLORESTA'!N33+'0207-CS VALENCA'!N33+'0210-PEDRO AQUINO'!N33+'0211-PERSEU LEITE'!N33+'-214-CS INTEGRACAO'!N33+'0215-CS FLORENCE'!N33+'0219-VISA NOROESTE'!N33+'0222-CS IPAUSSURAMA'!N33+'0223-DISTRITO  NOROESTE'!N33+'0226-CS ITAJAI'!N33+'0227-CAMPINA GRANDE'!N33+'0228-CS SATELITE IRIS'!N33+'0229-LISA'!N33+'0230-ROSSIM'!N33+'0231-CASA DAS OFICINAS'!N33+'0232- PS SERGIO AROUCA(C.GRANDE'!N33+'SO233-VIVIENCIA TONINHA'!N33+'0234 CS.STA ROSA'!N33</f>
        <v>0</v>
      </c>
    </row>
    <row r="34" spans="2:14" ht="12.75">
      <c r="B34" s="5" t="s">
        <v>23</v>
      </c>
      <c r="C34" s="6">
        <f>'0202-CAPS INTEGRACAO'!C34+'0204-CS FLORESTA'!C34+'0207-CS VALENCA'!C34+'0210-PEDRO AQUINO'!C34+'0211-PERSEU LEITE'!C34+'-214-CS INTEGRACAO'!C34+'0215-CS FLORENCE'!C34+'0219-VISA NOROESTE'!C34+'0222-CS IPAUSSURAMA'!C34+'0223-DISTRITO  NOROESTE'!C34+'0226-CS ITAJAI'!C34+'0227-CAMPINA GRANDE'!C34+'0228-CS SATELITE IRIS'!C34+'0229-LISA'!C34+'0230-ROSSIM'!C34+'0231-CASA DAS OFICINAS'!C34+'0232- PS SERGIO AROUCA(C.GRANDE'!C34+'SO233-VIVIENCIA TONINHA'!C34+'0234 CS.STA ROSA'!C34</f>
        <v>129652.50000000001</v>
      </c>
      <c r="D34" s="6">
        <f>'0202-CAPS INTEGRACAO'!D34+'0204-CS FLORESTA'!D34+'0207-CS VALENCA'!D34+'0210-PEDRO AQUINO'!D34+'0211-PERSEU LEITE'!D34+'-214-CS INTEGRACAO'!D34+'0215-CS FLORENCE'!D34+'0219-VISA NOROESTE'!D34+'0222-CS IPAUSSURAMA'!D34+'0223-DISTRITO  NOROESTE'!D34+'0226-CS ITAJAI'!D34+'0227-CAMPINA GRANDE'!D34+'0228-CS SATELITE IRIS'!D34+'0229-LISA'!D34+'0230-ROSSIM'!D34+'0231-CASA DAS OFICINAS'!D34+'0232- PS SERGIO AROUCA(C.GRANDE'!D34+'SO233-VIVIENCIA TONINHA'!D34+'0234 CS.STA ROSA'!D34</f>
        <v>129652.50000000001</v>
      </c>
      <c r="E34" s="6">
        <f>'0202-CAPS INTEGRACAO'!E34+'0204-CS FLORESTA'!E34+'0207-CS VALENCA'!E34+'0210-PEDRO AQUINO'!E34+'0211-PERSEU LEITE'!E34+'-214-CS INTEGRACAO'!E34+'0215-CS FLORENCE'!E34+'0219-VISA NOROESTE'!E34+'0222-CS IPAUSSURAMA'!E34+'0223-DISTRITO  NOROESTE'!E34+'0226-CS ITAJAI'!E34+'0227-CAMPINA GRANDE'!E34+'0228-CS SATELITE IRIS'!E34+'0229-LISA'!E34+'0230-ROSSIM'!E34+'0231-CASA DAS OFICINAS'!E34+'0232- PS SERGIO AROUCA(C.GRANDE'!E34+'SO233-VIVIENCIA TONINHA'!E34+'0234 CS.STA ROSA'!E34</f>
        <v>129652.50000000001</v>
      </c>
      <c r="F34" s="6">
        <f>'0202-CAPS INTEGRACAO'!F34+'0204-CS FLORESTA'!F34+'0207-CS VALENCA'!F34+'0210-PEDRO AQUINO'!F34+'0211-PERSEU LEITE'!F34+'-214-CS INTEGRACAO'!F34+'0215-CS FLORENCE'!F34+'0219-VISA NOROESTE'!F34+'0222-CS IPAUSSURAMA'!F34+'0223-DISTRITO  NOROESTE'!F34+'0226-CS ITAJAI'!F34+'0227-CAMPINA GRANDE'!F34+'0228-CS SATELITE IRIS'!F34+'0229-LISA'!F34+'0230-ROSSIM'!F34+'0231-CASA DAS OFICINAS'!F34+'0232- PS SERGIO AROUCA(C.GRANDE'!F34+'SO233-VIVIENCIA TONINHA'!F34+'0234 CS.STA ROSA'!F34</f>
        <v>129652.50000000001</v>
      </c>
      <c r="G34" s="6">
        <f>'0202-CAPS INTEGRACAO'!G34+'0204-CS FLORESTA'!G34+'0207-CS VALENCA'!G34+'0210-PEDRO AQUINO'!G34+'0211-PERSEU LEITE'!G34+'-214-CS INTEGRACAO'!G34+'0215-CS FLORENCE'!G34+'0219-VISA NOROESTE'!G34+'0222-CS IPAUSSURAMA'!G34+'0223-DISTRITO  NOROESTE'!G34+'0226-CS ITAJAI'!G34+'0227-CAMPINA GRANDE'!G34+'0228-CS SATELITE IRIS'!G34+'0229-LISA'!G34+'0230-ROSSIM'!G34+'0231-CASA DAS OFICINAS'!G34+'0232- PS SERGIO AROUCA(C.GRANDE'!G34+'SO233-VIVIENCIA TONINHA'!G34+'0234 CS.STA ROSA'!G34</f>
        <v>179053.52000000002</v>
      </c>
      <c r="H34" s="6">
        <f>'0202-CAPS INTEGRACAO'!H34+'0204-CS FLORESTA'!H34+'0207-CS VALENCA'!H34+'0210-PEDRO AQUINO'!H34+'0211-PERSEU LEITE'!H34+'-214-CS INTEGRACAO'!H34+'0215-CS FLORENCE'!H34+'0219-VISA NOROESTE'!H34+'0222-CS IPAUSSURAMA'!H34+'0223-DISTRITO  NOROESTE'!H34+'0226-CS ITAJAI'!H34+'0227-CAMPINA GRANDE'!H34+'0228-CS SATELITE IRIS'!H34+'0229-LISA'!H34+'0230-ROSSIM'!H34+'0231-CASA DAS OFICINAS'!H34+'0232- PS SERGIO AROUCA(C.GRANDE'!H34+'SO233-VIVIENCIA TONINHA'!H34+'0234 CS.STA ROSA'!H34</f>
        <v>138689.29999999996</v>
      </c>
      <c r="I34" s="6">
        <f>'0202-CAPS INTEGRACAO'!I34+'0204-CS FLORESTA'!I34+'0207-CS VALENCA'!I34+'0210-PEDRO AQUINO'!I34+'0211-PERSEU LEITE'!I34+'-214-CS INTEGRACAO'!I34+'0215-CS FLORENCE'!I34+'0219-VISA NOROESTE'!I34+'0222-CS IPAUSSURAMA'!I34+'0223-DISTRITO  NOROESTE'!I34+'0226-CS ITAJAI'!I34+'0227-CAMPINA GRANDE'!I34+'0228-CS SATELITE IRIS'!I34+'0229-LISA'!I34+'0230-ROSSIM'!I34+'0231-CASA DAS OFICINAS'!I34+'0232- PS SERGIO AROUCA(C.GRANDE'!I34+'SO233-VIVIENCIA TONINHA'!I34+'0234 CS.STA ROSA'!I34</f>
        <v>138689.29999999996</v>
      </c>
      <c r="J34" s="6">
        <f>'0202-CAPS INTEGRACAO'!J34+'0204-CS FLORESTA'!J34+'0207-CS VALENCA'!J34+'0210-PEDRO AQUINO'!J34+'0211-PERSEU LEITE'!J34+'-214-CS INTEGRACAO'!J34+'0215-CS FLORENCE'!J34+'0219-VISA NOROESTE'!J34+'0222-CS IPAUSSURAMA'!J34+'0223-DISTRITO  NOROESTE'!J34+'0226-CS ITAJAI'!J34+'0227-CAMPINA GRANDE'!J34+'0228-CS SATELITE IRIS'!J34+'0229-LISA'!J34+'0230-ROSSIM'!J34+'0231-CASA DAS OFICINAS'!J34+'0232- PS SERGIO AROUCA(C.GRANDE'!J34+'SO233-VIVIENCIA TONINHA'!J34+'0234 CS.STA ROSA'!J34</f>
        <v>138689.29999999996</v>
      </c>
      <c r="K34" s="6">
        <f>'0202-CAPS INTEGRACAO'!K34+'0204-CS FLORESTA'!K34+'0207-CS VALENCA'!K34+'0210-PEDRO AQUINO'!K34+'0211-PERSEU LEITE'!K34+'-214-CS INTEGRACAO'!K34+'0215-CS FLORENCE'!K34+'0219-VISA NOROESTE'!K34+'0222-CS IPAUSSURAMA'!K34+'0223-DISTRITO  NOROESTE'!K34+'0226-CS ITAJAI'!K34+'0227-CAMPINA GRANDE'!K34+'0228-CS SATELITE IRIS'!K34+'0229-LISA'!K34+'0230-ROSSIM'!K34+'0231-CASA DAS OFICINAS'!K34+'0232- PS SERGIO AROUCA(C.GRANDE'!K34+'SO233-VIVIENCIA TONINHA'!K34+'0234 CS.STA ROSA'!K34</f>
        <v>138689.29999999996</v>
      </c>
      <c r="L34" s="6">
        <f>'0202-CAPS INTEGRACAO'!L34+'0204-CS FLORESTA'!L34+'0207-CS VALENCA'!L34+'0210-PEDRO AQUINO'!L34+'0211-PERSEU LEITE'!L34+'-214-CS INTEGRACAO'!L34+'0215-CS FLORENCE'!L34+'0219-VISA NOROESTE'!L34+'0222-CS IPAUSSURAMA'!L34+'0223-DISTRITO  NOROESTE'!L34+'0226-CS ITAJAI'!L34+'0227-CAMPINA GRANDE'!L34+'0228-CS SATELITE IRIS'!L34+'0229-LISA'!L34+'0230-ROSSIM'!L34+'0231-CASA DAS OFICINAS'!L34+'0232- PS SERGIO AROUCA(C.GRANDE'!L34+'SO233-VIVIENCIA TONINHA'!L34+'0234 CS.STA ROSA'!L34</f>
        <v>138689.29999999996</v>
      </c>
      <c r="M34" s="6">
        <f>'0202-CAPS INTEGRACAO'!M34+'0204-CS FLORESTA'!M34+'0207-CS VALENCA'!M34+'0210-PEDRO AQUINO'!M34+'0211-PERSEU LEITE'!M34+'-214-CS INTEGRACAO'!M34+'0215-CS FLORENCE'!M34+'0219-VISA NOROESTE'!M34+'0222-CS IPAUSSURAMA'!M34+'0223-DISTRITO  NOROESTE'!M34+'0226-CS ITAJAI'!M34+'0227-CAMPINA GRANDE'!M34+'0228-CS SATELITE IRIS'!M34+'0229-LISA'!M34+'0230-ROSSIM'!M34+'0231-CASA DAS OFICINAS'!M34+'0232- PS SERGIO AROUCA(C.GRANDE'!M34+'SO233-VIVIENCIA TONINHA'!M34+'0234 CS.STA ROSA'!M34</f>
        <v>138689.29999999996</v>
      </c>
      <c r="N34" s="6">
        <f>'0202-CAPS INTEGRACAO'!N34+'0204-CS FLORESTA'!N34+'0207-CS VALENCA'!N34+'0210-PEDRO AQUINO'!N34+'0211-PERSEU LEITE'!N34+'-214-CS INTEGRACAO'!N34+'0215-CS FLORENCE'!N34+'0219-VISA NOROESTE'!N34+'0222-CS IPAUSSURAMA'!N34+'0223-DISTRITO  NOROESTE'!N34+'0226-CS ITAJAI'!N34+'0227-CAMPINA GRANDE'!N34+'0228-CS SATELITE IRIS'!N34+'0229-LISA'!N34+'0230-ROSSIM'!N34+'0231-CASA DAS OFICINAS'!N34+'0232- PS SERGIO AROUCA(C.GRANDE'!N34+'SO233-VIVIENCIA TONINHA'!N34+'0234 CS.STA ROSA'!N34</f>
        <v>138689.29999999996</v>
      </c>
    </row>
    <row r="35" spans="2:14" ht="12.75">
      <c r="B35" s="5" t="s">
        <v>24</v>
      </c>
      <c r="C35" s="6">
        <f>'0202-CAPS INTEGRACAO'!C35+'0204-CS FLORESTA'!C35+'0207-CS VALENCA'!C35+'0210-PEDRO AQUINO'!C35+'0211-PERSEU LEITE'!C35+'-214-CS INTEGRACAO'!C35+'0215-CS FLORENCE'!C35+'0219-VISA NOROESTE'!C35+'0222-CS IPAUSSURAMA'!C35+'0223-DISTRITO  NOROESTE'!C35+'0226-CS ITAJAI'!C35+'0227-CAMPINA GRANDE'!C35+'0228-CS SATELITE IRIS'!C35+'0229-LISA'!C35+'0230-ROSSIM'!C35+'0231-CASA DAS OFICINAS'!C35+'0232- PS SERGIO AROUCA(C.GRANDE'!C35+'SO233-VIVIENCIA TONINHA'!C35+'0234 CS.STA ROSA'!C35</f>
        <v>114181.79000000001</v>
      </c>
      <c r="D35" s="6">
        <f>'0202-CAPS INTEGRACAO'!D35+'0204-CS FLORESTA'!D35+'0207-CS VALENCA'!D35+'0210-PEDRO AQUINO'!D35+'0211-PERSEU LEITE'!D35+'-214-CS INTEGRACAO'!D35+'0215-CS FLORENCE'!D35+'0219-VISA NOROESTE'!D35+'0222-CS IPAUSSURAMA'!D35+'0223-DISTRITO  NOROESTE'!D35+'0226-CS ITAJAI'!D35+'0227-CAMPINA GRANDE'!D35+'0228-CS SATELITE IRIS'!D35+'0229-LISA'!D35+'0230-ROSSIM'!D35+'0231-CASA DAS OFICINAS'!D35+'0232- PS SERGIO AROUCA(C.GRANDE'!D35+'SO233-VIVIENCIA TONINHA'!D35+'0234 CS.STA ROSA'!D35</f>
        <v>114248.20999999998</v>
      </c>
      <c r="E35" s="6">
        <f>'0202-CAPS INTEGRACAO'!E35+'0204-CS FLORESTA'!E35+'0207-CS VALENCA'!E35+'0210-PEDRO AQUINO'!E35+'0211-PERSEU LEITE'!E35+'-214-CS INTEGRACAO'!E35+'0215-CS FLORENCE'!E35+'0219-VISA NOROESTE'!E35+'0222-CS IPAUSSURAMA'!E35+'0223-DISTRITO  NOROESTE'!E35+'0226-CS ITAJAI'!E35+'0227-CAMPINA GRANDE'!E35+'0228-CS SATELITE IRIS'!E35+'0229-LISA'!E35+'0230-ROSSIM'!E35+'0231-CASA DAS OFICINAS'!E35+'0232- PS SERGIO AROUCA(C.GRANDE'!E35+'SO233-VIVIENCIA TONINHA'!E35+'0234 CS.STA ROSA'!E35</f>
        <v>114248.20999999998</v>
      </c>
      <c r="F35" s="6">
        <f>'0202-CAPS INTEGRACAO'!F35+'0204-CS FLORESTA'!F35+'0207-CS VALENCA'!F35+'0210-PEDRO AQUINO'!F35+'0211-PERSEU LEITE'!F35+'-214-CS INTEGRACAO'!F35+'0215-CS FLORENCE'!F35+'0219-VISA NOROESTE'!F35+'0222-CS IPAUSSURAMA'!F35+'0223-DISTRITO  NOROESTE'!F35+'0226-CS ITAJAI'!F35+'0227-CAMPINA GRANDE'!F35+'0228-CS SATELITE IRIS'!F35+'0229-LISA'!F35+'0230-ROSSIM'!F35+'0231-CASA DAS OFICINAS'!F35+'0232- PS SERGIO AROUCA(C.GRANDE'!F35+'SO233-VIVIENCIA TONINHA'!F35+'0234 CS.STA ROSA'!F35</f>
        <v>114248.20999999998</v>
      </c>
      <c r="G35" s="6">
        <f>'0202-CAPS INTEGRACAO'!G35+'0204-CS FLORESTA'!G35+'0207-CS VALENCA'!G35+'0210-PEDRO AQUINO'!G35+'0211-PERSEU LEITE'!G35+'-214-CS INTEGRACAO'!G35+'0215-CS FLORENCE'!G35+'0219-VISA NOROESTE'!G35+'0222-CS IPAUSSURAMA'!G35+'0223-DISTRITO  NOROESTE'!G35+'0226-CS ITAJAI'!G35+'0227-CAMPINA GRANDE'!G35+'0228-CS SATELITE IRIS'!G35+'0229-LISA'!G35+'0230-ROSSIM'!G35+'0231-CASA DAS OFICINAS'!G35+'0232- PS SERGIO AROUCA(C.GRANDE'!G35+'SO233-VIVIENCIA TONINHA'!G35+'0234 CS.STA ROSA'!G35</f>
        <v>114248.20999999998</v>
      </c>
      <c r="H35" s="6">
        <f>'0202-CAPS INTEGRACAO'!H35+'0204-CS FLORESTA'!H35+'0207-CS VALENCA'!H35+'0210-PEDRO AQUINO'!H35+'0211-PERSEU LEITE'!H35+'-214-CS INTEGRACAO'!H35+'0215-CS FLORENCE'!H35+'0219-VISA NOROESTE'!H35+'0222-CS IPAUSSURAMA'!H35+'0223-DISTRITO  NOROESTE'!H35+'0226-CS ITAJAI'!H35+'0227-CAMPINA GRANDE'!H35+'0228-CS SATELITE IRIS'!H35+'0229-LISA'!H35+'0230-ROSSIM'!H35+'0231-CASA DAS OFICINAS'!H35+'0232- PS SERGIO AROUCA(C.GRANDE'!H35+'SO233-VIVIENCIA TONINHA'!H35+'0234 CS.STA ROSA'!H35</f>
        <v>114248.20999999998</v>
      </c>
      <c r="I35" s="6">
        <f>'0202-CAPS INTEGRACAO'!I35+'0204-CS FLORESTA'!I35+'0207-CS VALENCA'!I35+'0210-PEDRO AQUINO'!I35+'0211-PERSEU LEITE'!I35+'-214-CS INTEGRACAO'!I35+'0215-CS FLORENCE'!I35+'0219-VISA NOROESTE'!I35+'0222-CS IPAUSSURAMA'!I35+'0223-DISTRITO  NOROESTE'!I35+'0226-CS ITAJAI'!I35+'0227-CAMPINA GRANDE'!I35+'0228-CS SATELITE IRIS'!I35+'0229-LISA'!I35+'0230-ROSSIM'!I35+'0231-CASA DAS OFICINAS'!I35+'0232- PS SERGIO AROUCA(C.GRANDE'!I35+'SO233-VIVIENCIA TONINHA'!I35+'0234 CS.STA ROSA'!I35</f>
        <v>140351.22999999998</v>
      </c>
      <c r="J35" s="6">
        <f>'0202-CAPS INTEGRACAO'!J35+'0204-CS FLORESTA'!J35+'0207-CS VALENCA'!J35+'0210-PEDRO AQUINO'!J35+'0211-PERSEU LEITE'!J35+'-214-CS INTEGRACAO'!J35+'0215-CS FLORENCE'!J35+'0219-VISA NOROESTE'!J35+'0222-CS IPAUSSURAMA'!J35+'0223-DISTRITO  NOROESTE'!J35+'0226-CS ITAJAI'!J35+'0227-CAMPINA GRANDE'!J35+'0228-CS SATELITE IRIS'!J35+'0229-LISA'!J35+'0230-ROSSIM'!J35+'0231-CASA DAS OFICINAS'!J35+'0232- PS SERGIO AROUCA(C.GRANDE'!J35+'SO233-VIVIENCIA TONINHA'!J35+'0234 CS.STA ROSA'!J35</f>
        <v>140351.22999999998</v>
      </c>
      <c r="K35" s="6">
        <f>'0202-CAPS INTEGRACAO'!K35+'0204-CS FLORESTA'!K35+'0207-CS VALENCA'!K35+'0210-PEDRO AQUINO'!K35+'0211-PERSEU LEITE'!K35+'-214-CS INTEGRACAO'!K35+'0215-CS FLORENCE'!K35+'0219-VISA NOROESTE'!K35+'0222-CS IPAUSSURAMA'!K35+'0223-DISTRITO  NOROESTE'!K35+'0226-CS ITAJAI'!K35+'0227-CAMPINA GRANDE'!K35+'0228-CS SATELITE IRIS'!K35+'0229-LISA'!K35+'0230-ROSSIM'!K35+'0231-CASA DAS OFICINAS'!K35+'0232- PS SERGIO AROUCA(C.GRANDE'!K35+'SO233-VIVIENCIA TONINHA'!K35+'0234 CS.STA ROSA'!K35</f>
        <v>140351.22999999998</v>
      </c>
      <c r="L35" s="6">
        <f>'0202-CAPS INTEGRACAO'!L35+'0204-CS FLORESTA'!L35+'0207-CS VALENCA'!L35+'0210-PEDRO AQUINO'!L35+'0211-PERSEU LEITE'!L35+'-214-CS INTEGRACAO'!L35+'0215-CS FLORENCE'!L35+'0219-VISA NOROESTE'!L35+'0222-CS IPAUSSURAMA'!L35+'0223-DISTRITO  NOROESTE'!L35+'0226-CS ITAJAI'!L35+'0227-CAMPINA GRANDE'!L35+'0228-CS SATELITE IRIS'!L35+'0229-LISA'!L35+'0230-ROSSIM'!L35+'0231-CASA DAS OFICINAS'!L35+'0232- PS SERGIO AROUCA(C.GRANDE'!L35+'SO233-VIVIENCIA TONINHA'!L35+'0234 CS.STA ROSA'!L35</f>
        <v>140351.22999999998</v>
      </c>
      <c r="M35" s="6">
        <f>'0202-CAPS INTEGRACAO'!M35+'0204-CS FLORESTA'!M35+'0207-CS VALENCA'!M35+'0210-PEDRO AQUINO'!M35+'0211-PERSEU LEITE'!M35+'-214-CS INTEGRACAO'!M35+'0215-CS FLORENCE'!M35+'0219-VISA NOROESTE'!M35+'0222-CS IPAUSSURAMA'!M35+'0223-DISTRITO  NOROESTE'!M35+'0226-CS ITAJAI'!M35+'0227-CAMPINA GRANDE'!M35+'0228-CS SATELITE IRIS'!M35+'0229-LISA'!M35+'0230-ROSSIM'!M35+'0231-CASA DAS OFICINAS'!M35+'0232- PS SERGIO AROUCA(C.GRANDE'!M35+'SO233-VIVIENCIA TONINHA'!M35+'0234 CS.STA ROSA'!M35</f>
        <v>140351.22999999998</v>
      </c>
      <c r="N35" s="6">
        <f>'0202-CAPS INTEGRACAO'!N35+'0204-CS FLORESTA'!N35+'0207-CS VALENCA'!N35+'0210-PEDRO AQUINO'!N35+'0211-PERSEU LEITE'!N35+'-214-CS INTEGRACAO'!N35+'0215-CS FLORENCE'!N35+'0219-VISA NOROESTE'!N35+'0222-CS IPAUSSURAMA'!N35+'0223-DISTRITO  NOROESTE'!N35+'0226-CS ITAJAI'!N35+'0227-CAMPINA GRANDE'!N35+'0228-CS SATELITE IRIS'!N35+'0229-LISA'!N35+'0230-ROSSIM'!N35+'0231-CASA DAS OFICINAS'!N35+'0232- PS SERGIO AROUCA(C.GRANDE'!N35+'SO233-VIVIENCIA TONINHA'!N35+'0234 CS.STA ROSA'!N35</f>
        <v>140351.22999999998</v>
      </c>
    </row>
    <row r="36" spans="2:14" ht="12.75">
      <c r="B36" s="5" t="s">
        <v>25</v>
      </c>
      <c r="C36" s="6">
        <f>'0202-CAPS INTEGRACAO'!C36+'0204-CS FLORESTA'!C36+'0207-CS VALENCA'!C36+'0210-PEDRO AQUINO'!C36+'0211-PERSEU LEITE'!C36+'-214-CS INTEGRACAO'!C36+'0215-CS FLORENCE'!C36+'0219-VISA NOROESTE'!C36+'0222-CS IPAUSSURAMA'!C36+'0223-DISTRITO  NOROESTE'!C36+'0226-CS ITAJAI'!C36+'0227-CAMPINA GRANDE'!C36+'0228-CS SATELITE IRIS'!C36+'0229-LISA'!C36+'0230-ROSSIM'!C36+'0231-CASA DAS OFICINAS'!C36+'0232- PS SERGIO AROUCA(C.GRANDE'!C36+'SO233-VIVIENCIA TONINHA'!C36+'0234 CS.STA ROSA'!C36</f>
        <v>68.43</v>
      </c>
      <c r="D36" s="6">
        <f>'0202-CAPS INTEGRACAO'!D36+'0204-CS FLORESTA'!D36+'0207-CS VALENCA'!D36+'0210-PEDRO AQUINO'!D36+'0211-PERSEU LEITE'!D36+'-214-CS INTEGRACAO'!D36+'0215-CS FLORENCE'!D36+'0219-VISA NOROESTE'!D36+'0222-CS IPAUSSURAMA'!D36+'0223-DISTRITO  NOROESTE'!D36+'0226-CS ITAJAI'!D36+'0227-CAMPINA GRANDE'!D36+'0228-CS SATELITE IRIS'!D36+'0229-LISA'!D36+'0230-ROSSIM'!D36+'0231-CASA DAS OFICINAS'!D36+'0232- PS SERGIO AROUCA(C.GRANDE'!D36+'SO233-VIVIENCIA TONINHA'!D36+'0234 CS.STA ROSA'!D36</f>
        <v>157.07</v>
      </c>
      <c r="E36" s="6">
        <f>'0202-CAPS INTEGRACAO'!E36+'0204-CS FLORESTA'!E36+'0207-CS VALENCA'!E36+'0210-PEDRO AQUINO'!E36+'0211-PERSEU LEITE'!E36+'-214-CS INTEGRACAO'!E36+'0215-CS FLORENCE'!E36+'0219-VISA NOROESTE'!E36+'0222-CS IPAUSSURAMA'!E36+'0223-DISTRITO  NOROESTE'!E36+'0226-CS ITAJAI'!E36+'0227-CAMPINA GRANDE'!E36+'0228-CS SATELITE IRIS'!E36+'0229-LISA'!E36+'0230-ROSSIM'!E36+'0231-CASA DAS OFICINAS'!E36+'0232- PS SERGIO AROUCA(C.GRANDE'!E36+'SO233-VIVIENCIA TONINHA'!E36+'0234 CS.STA ROSA'!E36</f>
        <v>51.99</v>
      </c>
      <c r="F36" s="6">
        <f>'0202-CAPS INTEGRACAO'!F36+'0204-CS FLORESTA'!F36+'0207-CS VALENCA'!F36+'0210-PEDRO AQUINO'!F36+'0211-PERSEU LEITE'!F36+'-214-CS INTEGRACAO'!F36+'0215-CS FLORENCE'!F36+'0219-VISA NOROESTE'!F36+'0222-CS IPAUSSURAMA'!F36+'0223-DISTRITO  NOROESTE'!F36+'0226-CS ITAJAI'!F36+'0227-CAMPINA GRANDE'!F36+'0228-CS SATELITE IRIS'!F36+'0229-LISA'!F36+'0230-ROSSIM'!F36+'0231-CASA DAS OFICINAS'!F36+'0232- PS SERGIO AROUCA(C.GRANDE'!F36+'SO233-VIVIENCIA TONINHA'!F36+'0234 CS.STA ROSA'!F36</f>
        <v>49.14</v>
      </c>
      <c r="G36" s="6">
        <f>'0202-CAPS INTEGRACAO'!G36+'0204-CS FLORESTA'!G36+'0207-CS VALENCA'!G36+'0210-PEDRO AQUINO'!G36+'0211-PERSEU LEITE'!G36+'-214-CS INTEGRACAO'!G36+'0215-CS FLORENCE'!G36+'0219-VISA NOROESTE'!G36+'0222-CS IPAUSSURAMA'!G36+'0223-DISTRITO  NOROESTE'!G36+'0226-CS ITAJAI'!G36+'0227-CAMPINA GRANDE'!G36+'0228-CS SATELITE IRIS'!G36+'0229-LISA'!G36+'0230-ROSSIM'!G36+'0231-CASA DAS OFICINAS'!G36+'0232- PS SERGIO AROUCA(C.GRANDE'!G36+'SO233-VIVIENCIA TONINHA'!G36+'0234 CS.STA ROSA'!G36</f>
        <v>165.40000000000003</v>
      </c>
      <c r="H36" s="6">
        <f>'0202-CAPS INTEGRACAO'!H36+'0204-CS FLORESTA'!H36+'0207-CS VALENCA'!H36+'0210-PEDRO AQUINO'!H36+'0211-PERSEU LEITE'!H36+'-214-CS INTEGRACAO'!H36+'0215-CS FLORENCE'!H36+'0219-VISA NOROESTE'!H36+'0222-CS IPAUSSURAMA'!H36+'0223-DISTRITO  NOROESTE'!H36+'0226-CS ITAJAI'!H36+'0227-CAMPINA GRANDE'!H36+'0228-CS SATELITE IRIS'!H36+'0229-LISA'!H36+'0230-ROSSIM'!H36+'0231-CASA DAS OFICINAS'!H36+'0232- PS SERGIO AROUCA(C.GRANDE'!H36+'SO233-VIVIENCIA TONINHA'!H36+'0234 CS.STA ROSA'!H36</f>
        <v>25.5</v>
      </c>
      <c r="I36" s="6">
        <f>'0202-CAPS INTEGRACAO'!I36+'0204-CS FLORESTA'!I36+'0207-CS VALENCA'!I36+'0210-PEDRO AQUINO'!I36+'0211-PERSEU LEITE'!I36+'-214-CS INTEGRACAO'!I36+'0215-CS FLORENCE'!I36+'0219-VISA NOROESTE'!I36+'0222-CS IPAUSSURAMA'!I36+'0223-DISTRITO  NOROESTE'!I36+'0226-CS ITAJAI'!I36+'0227-CAMPINA GRANDE'!I36+'0228-CS SATELITE IRIS'!I36+'0229-LISA'!I36+'0230-ROSSIM'!I36+'0231-CASA DAS OFICINAS'!I36+'0232- PS SERGIO AROUCA(C.GRANDE'!I36+'SO233-VIVIENCIA TONINHA'!I36+'0234 CS.STA ROSA'!I36</f>
        <v>148.56</v>
      </c>
      <c r="J36" s="6">
        <f>'0202-CAPS INTEGRACAO'!J36+'0204-CS FLORESTA'!J36+'0207-CS VALENCA'!J36+'0210-PEDRO AQUINO'!J36+'0211-PERSEU LEITE'!J36+'-214-CS INTEGRACAO'!J36+'0215-CS FLORENCE'!J36+'0219-VISA NOROESTE'!J36+'0222-CS IPAUSSURAMA'!J36+'0223-DISTRITO  NOROESTE'!J36+'0226-CS ITAJAI'!J36+'0227-CAMPINA GRANDE'!J36+'0228-CS SATELITE IRIS'!J36+'0229-LISA'!J36+'0230-ROSSIM'!J36+'0231-CASA DAS OFICINAS'!J36+'0232- PS SERGIO AROUCA(C.GRANDE'!J36+'SO233-VIVIENCIA TONINHA'!J36+'0234 CS.STA ROSA'!J36</f>
        <v>81.44</v>
      </c>
      <c r="K36" s="6">
        <f>'0202-CAPS INTEGRACAO'!K36+'0204-CS FLORESTA'!K36+'0207-CS VALENCA'!K36+'0210-PEDRO AQUINO'!K36+'0211-PERSEU LEITE'!K36+'-214-CS INTEGRACAO'!K36+'0215-CS FLORENCE'!K36+'0219-VISA NOROESTE'!K36+'0222-CS IPAUSSURAMA'!K36+'0223-DISTRITO  NOROESTE'!K36+'0226-CS ITAJAI'!K36+'0227-CAMPINA GRANDE'!K36+'0228-CS SATELITE IRIS'!K36+'0229-LISA'!K36+'0230-ROSSIM'!K36+'0231-CASA DAS OFICINAS'!K36+'0232- PS SERGIO AROUCA(C.GRANDE'!K36+'SO233-VIVIENCIA TONINHA'!K36+'0234 CS.STA ROSA'!K36</f>
        <v>68.94</v>
      </c>
      <c r="L36" s="6">
        <f>'0202-CAPS INTEGRACAO'!L36+'0204-CS FLORESTA'!L36+'0207-CS VALENCA'!L36+'0210-PEDRO AQUINO'!L36+'0211-PERSEU LEITE'!L36+'-214-CS INTEGRACAO'!L36+'0215-CS FLORENCE'!L36+'0219-VISA NOROESTE'!L36+'0222-CS IPAUSSURAMA'!L36+'0223-DISTRITO  NOROESTE'!L36+'0226-CS ITAJAI'!L36+'0227-CAMPINA GRANDE'!L36+'0228-CS SATELITE IRIS'!L36+'0229-LISA'!L36+'0230-ROSSIM'!L36+'0231-CASA DAS OFICINAS'!L36+'0232- PS SERGIO AROUCA(C.GRANDE'!L36+'SO233-VIVIENCIA TONINHA'!L36+'0234 CS.STA ROSA'!L36</f>
        <v>109.10999999999999</v>
      </c>
      <c r="M36" s="6">
        <f>'0202-CAPS INTEGRACAO'!M36+'0204-CS FLORESTA'!M36+'0207-CS VALENCA'!M36+'0210-PEDRO AQUINO'!M36+'0211-PERSEU LEITE'!M36+'-214-CS INTEGRACAO'!M36+'0215-CS FLORENCE'!M36+'0219-VISA NOROESTE'!M36+'0222-CS IPAUSSURAMA'!M36+'0223-DISTRITO  NOROESTE'!M36+'0226-CS ITAJAI'!M36+'0227-CAMPINA GRANDE'!M36+'0228-CS SATELITE IRIS'!M36+'0229-LISA'!M36+'0230-ROSSIM'!M36+'0231-CASA DAS OFICINAS'!M36+'0232- PS SERGIO AROUCA(C.GRANDE'!M36+'SO233-VIVIENCIA TONINHA'!M36+'0234 CS.STA ROSA'!M36</f>
        <v>73.84</v>
      </c>
      <c r="N36" s="6">
        <f>'0202-CAPS INTEGRACAO'!N36+'0204-CS FLORESTA'!N36+'0207-CS VALENCA'!N36+'0210-PEDRO AQUINO'!N36+'0211-PERSEU LEITE'!N36+'-214-CS INTEGRACAO'!N36+'0215-CS FLORENCE'!N36+'0219-VISA NOROESTE'!N36+'0222-CS IPAUSSURAMA'!N36+'0223-DISTRITO  NOROESTE'!N36+'0226-CS ITAJAI'!N36+'0227-CAMPINA GRANDE'!N36+'0228-CS SATELITE IRIS'!N36+'0229-LISA'!N36+'0230-ROSSIM'!N36+'0231-CASA DAS OFICINAS'!N36+'0232- PS SERGIO AROUCA(C.GRANDE'!N36+'SO233-VIVIENCIA TONINHA'!N36+'0234 CS.STA ROSA'!N36</f>
        <v>309.01</v>
      </c>
    </row>
    <row r="37" spans="2:14" ht="12.75">
      <c r="B37" s="5" t="s">
        <v>26</v>
      </c>
      <c r="C37" s="6">
        <f>'0202-CAPS INTEGRACAO'!C37+'0204-CS FLORESTA'!C37+'0207-CS VALENCA'!C37+'0210-PEDRO AQUINO'!C37+'0211-PERSEU LEITE'!C37+'-214-CS INTEGRACAO'!C37+'0215-CS FLORENCE'!C37+'0219-VISA NOROESTE'!C37+'0222-CS IPAUSSURAMA'!C37+'0223-DISTRITO  NOROESTE'!C37+'0226-CS ITAJAI'!C37+'0227-CAMPINA GRANDE'!C37+'0228-CS SATELITE IRIS'!C37+'0229-LISA'!C37+'0230-ROSSIM'!C37+'0231-CASA DAS OFICINAS'!C37+'0232- PS SERGIO AROUCA(C.GRANDE'!C37+'SO233-VIVIENCIA TONINHA'!C37+'0234 CS.STA ROSA'!C37</f>
        <v>0</v>
      </c>
      <c r="D37" s="6">
        <f>'0202-CAPS INTEGRACAO'!D37+'0204-CS FLORESTA'!D37+'0207-CS VALENCA'!D37+'0210-PEDRO AQUINO'!D37+'0211-PERSEU LEITE'!D37+'-214-CS INTEGRACAO'!D37+'0215-CS FLORENCE'!D37+'0219-VISA NOROESTE'!D37+'0222-CS IPAUSSURAMA'!D37+'0223-DISTRITO  NOROESTE'!D37+'0226-CS ITAJAI'!D37+'0227-CAMPINA GRANDE'!D37+'0228-CS SATELITE IRIS'!D37+'0229-LISA'!D37+'0230-ROSSIM'!D37+'0231-CASA DAS OFICINAS'!D37+'0232- PS SERGIO AROUCA(C.GRANDE'!D37+'SO233-VIVIENCIA TONINHA'!D37+'0234 CS.STA ROSA'!D37</f>
        <v>0</v>
      </c>
      <c r="E37" s="6">
        <f>'0202-CAPS INTEGRACAO'!E37+'0204-CS FLORESTA'!E37+'0207-CS VALENCA'!E37+'0210-PEDRO AQUINO'!E37+'0211-PERSEU LEITE'!E37+'-214-CS INTEGRACAO'!E37+'0215-CS FLORENCE'!E37+'0219-VISA NOROESTE'!E37+'0222-CS IPAUSSURAMA'!E37+'0223-DISTRITO  NOROESTE'!E37+'0226-CS ITAJAI'!E37+'0227-CAMPINA GRANDE'!E37+'0228-CS SATELITE IRIS'!E37+'0229-LISA'!E37+'0230-ROSSIM'!E37+'0231-CASA DAS OFICINAS'!E37+'0232- PS SERGIO AROUCA(C.GRANDE'!E37+'SO233-VIVIENCIA TONINHA'!E37+'0234 CS.STA ROSA'!E37</f>
        <v>0</v>
      </c>
      <c r="F37" s="6">
        <f>'0202-CAPS INTEGRACAO'!F37+'0204-CS FLORESTA'!F37+'0207-CS VALENCA'!F37+'0210-PEDRO AQUINO'!F37+'0211-PERSEU LEITE'!F37+'-214-CS INTEGRACAO'!F37+'0215-CS FLORENCE'!F37+'0219-VISA NOROESTE'!F37+'0222-CS IPAUSSURAMA'!F37+'0223-DISTRITO  NOROESTE'!F37+'0226-CS ITAJAI'!F37+'0227-CAMPINA GRANDE'!F37+'0228-CS SATELITE IRIS'!F37+'0229-LISA'!F37+'0230-ROSSIM'!F37+'0231-CASA DAS OFICINAS'!F37+'0232- PS SERGIO AROUCA(C.GRANDE'!F37+'SO233-VIVIENCIA TONINHA'!F37+'0234 CS.STA ROSA'!F37</f>
        <v>0</v>
      </c>
      <c r="G37" s="6">
        <f>'0202-CAPS INTEGRACAO'!G37+'0204-CS FLORESTA'!G37+'0207-CS VALENCA'!G37+'0210-PEDRO AQUINO'!G37+'0211-PERSEU LEITE'!G37+'-214-CS INTEGRACAO'!G37+'0215-CS FLORENCE'!G37+'0219-VISA NOROESTE'!G37+'0222-CS IPAUSSURAMA'!G37+'0223-DISTRITO  NOROESTE'!G37+'0226-CS ITAJAI'!G37+'0227-CAMPINA GRANDE'!G37+'0228-CS SATELITE IRIS'!G37+'0229-LISA'!G37+'0230-ROSSIM'!G37+'0231-CASA DAS OFICINAS'!G37+'0232- PS SERGIO AROUCA(C.GRANDE'!G37+'SO233-VIVIENCIA TONINHA'!G37+'0234 CS.STA ROSA'!G37</f>
        <v>0</v>
      </c>
      <c r="H37" s="6">
        <f>'0202-CAPS INTEGRACAO'!H37+'0204-CS FLORESTA'!H37+'0207-CS VALENCA'!H37+'0210-PEDRO AQUINO'!H37+'0211-PERSEU LEITE'!H37+'-214-CS INTEGRACAO'!H37+'0215-CS FLORENCE'!H37+'0219-VISA NOROESTE'!H37+'0222-CS IPAUSSURAMA'!H37+'0223-DISTRITO  NOROESTE'!H37+'0226-CS ITAJAI'!H37+'0227-CAMPINA GRANDE'!H37+'0228-CS SATELITE IRIS'!H37+'0229-LISA'!H37+'0230-ROSSIM'!H37+'0231-CASA DAS OFICINAS'!H37+'0232- PS SERGIO AROUCA(C.GRANDE'!H37+'SO233-VIVIENCIA TONINHA'!H37+'0234 CS.STA ROSA'!H37</f>
        <v>0</v>
      </c>
      <c r="I37" s="6">
        <f>'0202-CAPS INTEGRACAO'!I37+'0204-CS FLORESTA'!I37+'0207-CS VALENCA'!I37+'0210-PEDRO AQUINO'!I37+'0211-PERSEU LEITE'!I37+'-214-CS INTEGRACAO'!I37+'0215-CS FLORENCE'!I37+'0219-VISA NOROESTE'!I37+'0222-CS IPAUSSURAMA'!I37+'0223-DISTRITO  NOROESTE'!I37+'0226-CS ITAJAI'!I37+'0227-CAMPINA GRANDE'!I37+'0228-CS SATELITE IRIS'!I37+'0229-LISA'!I37+'0230-ROSSIM'!I37+'0231-CASA DAS OFICINAS'!I37+'0232- PS SERGIO AROUCA(C.GRANDE'!I37+'SO233-VIVIENCIA TONINHA'!I37+'0234 CS.STA ROSA'!I37</f>
        <v>0</v>
      </c>
      <c r="J37" s="6">
        <f>'0202-CAPS INTEGRACAO'!J37+'0204-CS FLORESTA'!J37+'0207-CS VALENCA'!J37+'0210-PEDRO AQUINO'!J37+'0211-PERSEU LEITE'!J37+'-214-CS INTEGRACAO'!J37+'0215-CS FLORENCE'!J37+'0219-VISA NOROESTE'!J37+'0222-CS IPAUSSURAMA'!J37+'0223-DISTRITO  NOROESTE'!J37+'0226-CS ITAJAI'!J37+'0227-CAMPINA GRANDE'!J37+'0228-CS SATELITE IRIS'!J37+'0229-LISA'!J37+'0230-ROSSIM'!J37+'0231-CASA DAS OFICINAS'!J37+'0232- PS SERGIO AROUCA(C.GRANDE'!J37+'SO233-VIVIENCIA TONINHA'!J37+'0234 CS.STA ROSA'!J37</f>
        <v>0</v>
      </c>
      <c r="K37" s="6">
        <f>'0202-CAPS INTEGRACAO'!K37+'0204-CS FLORESTA'!K37+'0207-CS VALENCA'!K37+'0210-PEDRO AQUINO'!K37+'0211-PERSEU LEITE'!K37+'-214-CS INTEGRACAO'!K37+'0215-CS FLORENCE'!K37+'0219-VISA NOROESTE'!K37+'0222-CS IPAUSSURAMA'!K37+'0223-DISTRITO  NOROESTE'!K37+'0226-CS ITAJAI'!K37+'0227-CAMPINA GRANDE'!K37+'0228-CS SATELITE IRIS'!K37+'0229-LISA'!K37+'0230-ROSSIM'!K37+'0231-CASA DAS OFICINAS'!K37+'0232- PS SERGIO AROUCA(C.GRANDE'!K37+'SO233-VIVIENCIA TONINHA'!K37+'0234 CS.STA ROSA'!K37</f>
        <v>0</v>
      </c>
      <c r="L37" s="6">
        <f>'0202-CAPS INTEGRACAO'!L37+'0204-CS FLORESTA'!L37+'0207-CS VALENCA'!L37+'0210-PEDRO AQUINO'!L37+'0211-PERSEU LEITE'!L37+'-214-CS INTEGRACAO'!L37+'0215-CS FLORENCE'!L37+'0219-VISA NOROESTE'!L37+'0222-CS IPAUSSURAMA'!L37+'0223-DISTRITO  NOROESTE'!L37+'0226-CS ITAJAI'!L37+'0227-CAMPINA GRANDE'!L37+'0228-CS SATELITE IRIS'!L37+'0229-LISA'!L37+'0230-ROSSIM'!L37+'0231-CASA DAS OFICINAS'!L37+'0232- PS SERGIO AROUCA(C.GRANDE'!L37+'SO233-VIVIENCIA TONINHA'!L37+'0234 CS.STA ROSA'!L37</f>
        <v>0</v>
      </c>
      <c r="M37" s="6">
        <f>'0202-CAPS INTEGRACAO'!M37+'0204-CS FLORESTA'!M37+'0207-CS VALENCA'!M37+'0210-PEDRO AQUINO'!M37+'0211-PERSEU LEITE'!M37+'-214-CS INTEGRACAO'!M37+'0215-CS FLORENCE'!M37+'0219-VISA NOROESTE'!M37+'0222-CS IPAUSSURAMA'!M37+'0223-DISTRITO  NOROESTE'!M37+'0226-CS ITAJAI'!M37+'0227-CAMPINA GRANDE'!M37+'0228-CS SATELITE IRIS'!M37+'0229-LISA'!M37+'0230-ROSSIM'!M37+'0231-CASA DAS OFICINAS'!M37+'0232- PS SERGIO AROUCA(C.GRANDE'!M37+'SO233-VIVIENCIA TONINHA'!M37+'0234 CS.STA ROSA'!M37</f>
        <v>0</v>
      </c>
      <c r="N37" s="6">
        <f>'0202-CAPS INTEGRACAO'!N37+'0204-CS FLORESTA'!N37+'0207-CS VALENCA'!N37+'0210-PEDRO AQUINO'!N37+'0211-PERSEU LEITE'!N37+'-214-CS INTEGRACAO'!N37+'0215-CS FLORENCE'!N37+'0219-VISA NOROESTE'!N37+'0222-CS IPAUSSURAMA'!N37+'0223-DISTRITO  NOROESTE'!N37+'0226-CS ITAJAI'!N37+'0227-CAMPINA GRANDE'!N37+'0228-CS SATELITE IRIS'!N37+'0229-LISA'!N37+'0230-ROSSIM'!N37+'0231-CASA DAS OFICINAS'!N37+'0232- PS SERGIO AROUCA(C.GRANDE'!N37+'SO233-VIVIENCIA TONINHA'!N37+'0234 CS.STA ROSA'!N37</f>
        <v>0</v>
      </c>
    </row>
    <row r="38" spans="2:14" ht="12.75">
      <c r="B38" s="5" t="s">
        <v>27</v>
      </c>
      <c r="C38" s="6">
        <f>'0202-CAPS INTEGRACAO'!C38+'0204-CS FLORESTA'!C38+'0207-CS VALENCA'!C38+'0210-PEDRO AQUINO'!C38+'0211-PERSEU LEITE'!C38+'-214-CS INTEGRACAO'!C38+'0215-CS FLORENCE'!C38+'0219-VISA NOROESTE'!C38+'0222-CS IPAUSSURAMA'!C38+'0223-DISTRITO  NOROESTE'!C38+'0226-CS ITAJAI'!C38+'0227-CAMPINA GRANDE'!C38+'0228-CS SATELITE IRIS'!C38+'0229-LISA'!C38+'0230-ROSSIM'!C38+'0231-CASA DAS OFICINAS'!C38+'0232- PS SERGIO AROUCA(C.GRANDE'!C38+'SO233-VIVIENCIA TONINHA'!C38+'0234 CS.STA ROSA'!C38</f>
        <v>2726285.5799999996</v>
      </c>
      <c r="D38" s="6">
        <f>'0202-CAPS INTEGRACAO'!D38+'0204-CS FLORESTA'!D38+'0207-CS VALENCA'!D38+'0210-PEDRO AQUINO'!D38+'0211-PERSEU LEITE'!D38+'-214-CS INTEGRACAO'!D38+'0215-CS FLORENCE'!D38+'0219-VISA NOROESTE'!D38+'0222-CS IPAUSSURAMA'!D38+'0223-DISTRITO  NOROESTE'!D38+'0226-CS ITAJAI'!D38+'0227-CAMPINA GRANDE'!D38+'0228-CS SATELITE IRIS'!D38+'0229-LISA'!D38+'0230-ROSSIM'!D38+'0231-CASA DAS OFICINAS'!D38+'0232- PS SERGIO AROUCA(C.GRANDE'!D38+'SO233-VIVIENCIA TONINHA'!D38+'0234 CS.STA ROSA'!D38</f>
        <v>2590151.02</v>
      </c>
      <c r="E38" s="6">
        <f>'0202-CAPS INTEGRACAO'!E38+'0204-CS FLORESTA'!E38+'0207-CS VALENCA'!E38+'0210-PEDRO AQUINO'!E38+'0211-PERSEU LEITE'!E38+'-214-CS INTEGRACAO'!E38+'0215-CS FLORENCE'!E38+'0219-VISA NOROESTE'!E38+'0222-CS IPAUSSURAMA'!E38+'0223-DISTRITO  NOROESTE'!E38+'0226-CS ITAJAI'!E38+'0227-CAMPINA GRANDE'!E38+'0228-CS SATELITE IRIS'!E38+'0229-LISA'!E38+'0230-ROSSIM'!E38+'0231-CASA DAS OFICINAS'!E38+'0232- PS SERGIO AROUCA(C.GRANDE'!E38+'SO233-VIVIENCIA TONINHA'!E38+'0234 CS.STA ROSA'!E38</f>
        <v>2509875.3899999997</v>
      </c>
      <c r="F38" s="6">
        <f>'0202-CAPS INTEGRACAO'!F38+'0204-CS FLORESTA'!F38+'0207-CS VALENCA'!F38+'0210-PEDRO AQUINO'!F38+'0211-PERSEU LEITE'!F38+'-214-CS INTEGRACAO'!F38+'0215-CS FLORENCE'!F38+'0219-VISA NOROESTE'!F38+'0222-CS IPAUSSURAMA'!F38+'0223-DISTRITO  NOROESTE'!F38+'0226-CS ITAJAI'!F38+'0227-CAMPINA GRANDE'!F38+'0228-CS SATELITE IRIS'!F38+'0229-LISA'!F38+'0230-ROSSIM'!F38+'0231-CASA DAS OFICINAS'!F38+'0232- PS SERGIO AROUCA(C.GRANDE'!F38+'SO233-VIVIENCIA TONINHA'!F38+'0234 CS.STA ROSA'!F38</f>
        <v>2542886.09</v>
      </c>
      <c r="G38" s="6">
        <f>'0202-CAPS INTEGRACAO'!G38+'0204-CS FLORESTA'!G38+'0207-CS VALENCA'!G38+'0210-PEDRO AQUINO'!G38+'0211-PERSEU LEITE'!G38+'-214-CS INTEGRACAO'!G38+'0215-CS FLORENCE'!G38+'0219-VISA NOROESTE'!G38+'0222-CS IPAUSSURAMA'!G38+'0223-DISTRITO  NOROESTE'!G38+'0226-CS ITAJAI'!G38+'0227-CAMPINA GRANDE'!G38+'0228-CS SATELITE IRIS'!G38+'0229-LISA'!G38+'0230-ROSSIM'!G38+'0231-CASA DAS OFICINAS'!G38+'0232- PS SERGIO AROUCA(C.GRANDE'!G38+'SO233-VIVIENCIA TONINHA'!G38+'0234 CS.STA ROSA'!G38</f>
        <v>2560767.5400000005</v>
      </c>
      <c r="H38" s="6">
        <f>'0202-CAPS INTEGRACAO'!H38+'0204-CS FLORESTA'!H38+'0207-CS VALENCA'!H38+'0210-PEDRO AQUINO'!H38+'0211-PERSEU LEITE'!H38+'-214-CS INTEGRACAO'!H38+'0215-CS FLORENCE'!H38+'0219-VISA NOROESTE'!H38+'0222-CS IPAUSSURAMA'!H38+'0223-DISTRITO  NOROESTE'!H38+'0226-CS ITAJAI'!H38+'0227-CAMPINA GRANDE'!H38+'0228-CS SATELITE IRIS'!H38+'0229-LISA'!H38+'0230-ROSSIM'!H38+'0231-CASA DAS OFICINAS'!H38+'0232- PS SERGIO AROUCA(C.GRANDE'!H38+'SO233-VIVIENCIA TONINHA'!H38+'0234 CS.STA ROSA'!H38</f>
        <v>3192347.9299999997</v>
      </c>
      <c r="I38" s="6">
        <f>'0202-CAPS INTEGRACAO'!I38+'0204-CS FLORESTA'!I38+'0207-CS VALENCA'!I38+'0210-PEDRO AQUINO'!I38+'0211-PERSEU LEITE'!I38+'-214-CS INTEGRACAO'!I38+'0215-CS FLORENCE'!I38+'0219-VISA NOROESTE'!I38+'0222-CS IPAUSSURAMA'!I38+'0223-DISTRITO  NOROESTE'!I38+'0226-CS ITAJAI'!I38+'0227-CAMPINA GRANDE'!I38+'0228-CS SATELITE IRIS'!I38+'0229-LISA'!I38+'0230-ROSSIM'!I38+'0231-CASA DAS OFICINAS'!I38+'0232- PS SERGIO AROUCA(C.GRANDE'!I38+'SO233-VIVIENCIA TONINHA'!I38+'0234 CS.STA ROSA'!I38</f>
        <v>3259468.8999999994</v>
      </c>
      <c r="J38" s="6">
        <f>'0202-CAPS INTEGRACAO'!J38+'0204-CS FLORESTA'!J38+'0207-CS VALENCA'!J38+'0210-PEDRO AQUINO'!J38+'0211-PERSEU LEITE'!J38+'-214-CS INTEGRACAO'!J38+'0215-CS FLORENCE'!J38+'0219-VISA NOROESTE'!J38+'0222-CS IPAUSSURAMA'!J38+'0223-DISTRITO  NOROESTE'!J38+'0226-CS ITAJAI'!J38+'0227-CAMPINA GRANDE'!J38+'0228-CS SATELITE IRIS'!J38+'0229-LISA'!J38+'0230-ROSSIM'!J38+'0231-CASA DAS OFICINAS'!J38+'0232- PS SERGIO AROUCA(C.GRANDE'!J38+'SO233-VIVIENCIA TONINHA'!J38+'0234 CS.STA ROSA'!J38</f>
        <v>2863636.069999999</v>
      </c>
      <c r="K38" s="6">
        <f>'0202-CAPS INTEGRACAO'!K38+'0204-CS FLORESTA'!K38+'0207-CS VALENCA'!K38+'0210-PEDRO AQUINO'!K38+'0211-PERSEU LEITE'!K38+'-214-CS INTEGRACAO'!K38+'0215-CS FLORENCE'!K38+'0219-VISA NOROESTE'!K38+'0222-CS IPAUSSURAMA'!K38+'0223-DISTRITO  NOROESTE'!K38+'0226-CS ITAJAI'!K38+'0227-CAMPINA GRANDE'!K38+'0228-CS SATELITE IRIS'!K38+'0229-LISA'!K38+'0230-ROSSIM'!K38+'0231-CASA DAS OFICINAS'!K38+'0232- PS SERGIO AROUCA(C.GRANDE'!K38+'SO233-VIVIENCIA TONINHA'!K38+'0234 CS.STA ROSA'!K38</f>
        <v>2977844.61</v>
      </c>
      <c r="L38" s="6">
        <f>'0202-CAPS INTEGRACAO'!L38+'0204-CS FLORESTA'!L38+'0207-CS VALENCA'!L38+'0210-PEDRO AQUINO'!L38+'0211-PERSEU LEITE'!L38+'-214-CS INTEGRACAO'!L38+'0215-CS FLORENCE'!L38+'0219-VISA NOROESTE'!L38+'0222-CS IPAUSSURAMA'!L38+'0223-DISTRITO  NOROESTE'!L38+'0226-CS ITAJAI'!L38+'0227-CAMPINA GRANDE'!L38+'0228-CS SATELITE IRIS'!L38+'0229-LISA'!L38+'0230-ROSSIM'!L38+'0231-CASA DAS OFICINAS'!L38+'0232- PS SERGIO AROUCA(C.GRANDE'!L38+'SO233-VIVIENCIA TONINHA'!L38+'0234 CS.STA ROSA'!L38</f>
        <v>2963555.4400000004</v>
      </c>
      <c r="M38" s="6">
        <f>'0202-CAPS INTEGRACAO'!M38+'0204-CS FLORESTA'!M38+'0207-CS VALENCA'!M38+'0210-PEDRO AQUINO'!M38+'0211-PERSEU LEITE'!M38+'-214-CS INTEGRACAO'!M38+'0215-CS FLORENCE'!M38+'0219-VISA NOROESTE'!M38+'0222-CS IPAUSSURAMA'!M38+'0223-DISTRITO  NOROESTE'!M38+'0226-CS ITAJAI'!M38+'0227-CAMPINA GRANDE'!M38+'0228-CS SATELITE IRIS'!M38+'0229-LISA'!M38+'0230-ROSSIM'!M38+'0231-CASA DAS OFICINAS'!M38+'0232- PS SERGIO AROUCA(C.GRANDE'!M38+'SO233-VIVIENCIA TONINHA'!M38+'0234 CS.STA ROSA'!M38</f>
        <v>3043357.4799999995</v>
      </c>
      <c r="N38" s="6">
        <f>'0202-CAPS INTEGRACAO'!N38+'0204-CS FLORESTA'!N38+'0207-CS VALENCA'!N38+'0210-PEDRO AQUINO'!N38+'0211-PERSEU LEITE'!N38+'-214-CS INTEGRACAO'!N38+'0215-CS FLORENCE'!N38+'0219-VISA NOROESTE'!N38+'0222-CS IPAUSSURAMA'!N38+'0223-DISTRITO  NOROESTE'!N38+'0226-CS ITAJAI'!N38+'0227-CAMPINA GRANDE'!N38+'0228-CS SATELITE IRIS'!N38+'0229-LISA'!N38+'0230-ROSSIM'!N38+'0231-CASA DAS OFICINAS'!N38+'0232- PS SERGIO AROUCA(C.GRANDE'!N38+'SO233-VIVIENCIA TONINHA'!N38+'0234 CS.STA ROSA'!N38</f>
        <v>3031925.2600000002</v>
      </c>
    </row>
    <row r="39" spans="2:14" ht="12.75">
      <c r="B39" s="5" t="s">
        <v>64</v>
      </c>
      <c r="C39" s="6">
        <f>'0202-CAPS INTEGRACAO'!C39+'0204-CS FLORESTA'!C39+'0207-CS VALENCA'!C39+'0210-PEDRO AQUINO'!C39+'0211-PERSEU LEITE'!C39+'-214-CS INTEGRACAO'!C39+'0215-CS FLORENCE'!C39+'0219-VISA NOROESTE'!C39+'0222-CS IPAUSSURAMA'!C39+'0223-DISTRITO  NOROESTE'!C39+'0226-CS ITAJAI'!C39+'0227-CAMPINA GRANDE'!C39+'0228-CS SATELITE IRIS'!C39+'0229-LISA'!C39+'0230-ROSSIM'!C39+'0231-CASA DAS OFICINAS'!C39+'0232- PS SERGIO AROUCA(C.GRANDE'!C39+'SO233-VIVIENCIA TONINHA'!C39+'0234 CS.STA ROSA'!C39</f>
        <v>899674.2414</v>
      </c>
      <c r="D39" s="6">
        <f>'0202-CAPS INTEGRACAO'!D39+'0204-CS FLORESTA'!D39+'0207-CS VALENCA'!D39+'0210-PEDRO AQUINO'!D39+'0211-PERSEU LEITE'!D39+'-214-CS INTEGRACAO'!D39+'0215-CS FLORENCE'!D39+'0219-VISA NOROESTE'!D39+'0222-CS IPAUSSURAMA'!D39+'0223-DISTRITO  NOROESTE'!D39+'0226-CS ITAJAI'!D39+'0227-CAMPINA GRANDE'!D39+'0228-CS SATELITE IRIS'!D39+'0229-LISA'!D39+'0230-ROSSIM'!D39+'0231-CASA DAS OFICINAS'!D39+'0232- PS SERGIO AROUCA(C.GRANDE'!D39+'SO233-VIVIENCIA TONINHA'!D39+'0234 CS.STA ROSA'!D39</f>
        <v>854749.8366000002</v>
      </c>
      <c r="E39" s="6">
        <f>'0202-CAPS INTEGRACAO'!E39+'0204-CS FLORESTA'!E39+'0207-CS VALENCA'!E39+'0210-PEDRO AQUINO'!E39+'0211-PERSEU LEITE'!E39+'-214-CS INTEGRACAO'!E39+'0215-CS FLORENCE'!E39+'0219-VISA NOROESTE'!E39+'0222-CS IPAUSSURAMA'!E39+'0223-DISTRITO  NOROESTE'!E39+'0226-CS ITAJAI'!E39+'0227-CAMPINA GRANDE'!E39+'0228-CS SATELITE IRIS'!E39+'0229-LISA'!E39+'0230-ROSSIM'!E39+'0231-CASA DAS OFICINAS'!E39+'0232- PS SERGIO AROUCA(C.GRANDE'!E39+'SO233-VIVIENCIA TONINHA'!E39+'0234 CS.STA ROSA'!E39</f>
        <v>828258.8787000004</v>
      </c>
      <c r="F39" s="6">
        <f>'0202-CAPS INTEGRACAO'!F39+'0204-CS FLORESTA'!F39+'0207-CS VALENCA'!F39+'0210-PEDRO AQUINO'!F39+'0211-PERSEU LEITE'!F39+'-214-CS INTEGRACAO'!F39+'0215-CS FLORENCE'!F39+'0219-VISA NOROESTE'!F39+'0222-CS IPAUSSURAMA'!F39+'0223-DISTRITO  NOROESTE'!F39+'0226-CS ITAJAI'!F39+'0227-CAMPINA GRANDE'!F39+'0228-CS SATELITE IRIS'!F39+'0229-LISA'!F39+'0230-ROSSIM'!F39+'0231-CASA DAS OFICINAS'!F39+'0232- PS SERGIO AROUCA(C.GRANDE'!F39+'SO233-VIVIENCIA TONINHA'!F39+'0234 CS.STA ROSA'!F39</f>
        <v>839152.4097000001</v>
      </c>
      <c r="G39" s="6">
        <f>'0202-CAPS INTEGRACAO'!G39+'0204-CS FLORESTA'!G39+'0207-CS VALENCA'!G39+'0210-PEDRO AQUINO'!G39+'0211-PERSEU LEITE'!G39+'-214-CS INTEGRACAO'!G39+'0215-CS FLORENCE'!G39+'0219-VISA NOROESTE'!G39+'0222-CS IPAUSSURAMA'!G39+'0223-DISTRITO  NOROESTE'!G39+'0226-CS ITAJAI'!G39+'0227-CAMPINA GRANDE'!G39+'0228-CS SATELITE IRIS'!G39+'0229-LISA'!G39+'0230-ROSSIM'!G39+'0231-CASA DAS OFICINAS'!G39+'0232- PS SERGIO AROUCA(C.GRANDE'!G39+'SO233-VIVIENCIA TONINHA'!G39+'0234 CS.STA ROSA'!G39</f>
        <v>845053.2882</v>
      </c>
      <c r="H39" s="6">
        <f>'0202-CAPS INTEGRACAO'!H39+'0204-CS FLORESTA'!H39+'0207-CS VALENCA'!H39+'0210-PEDRO AQUINO'!H39+'0211-PERSEU LEITE'!H39+'-214-CS INTEGRACAO'!H39+'0215-CS FLORENCE'!H39+'0219-VISA NOROESTE'!H39+'0222-CS IPAUSSURAMA'!H39+'0223-DISTRITO  NOROESTE'!H39+'0226-CS ITAJAI'!H39+'0227-CAMPINA GRANDE'!H39+'0228-CS SATELITE IRIS'!H39+'0229-LISA'!H39+'0230-ROSSIM'!H39+'0231-CASA DAS OFICINAS'!H39+'0232- PS SERGIO AROUCA(C.GRANDE'!H39+'SO233-VIVIENCIA TONINHA'!H39+'0234 CS.STA ROSA'!H39</f>
        <v>1053474.8169000002</v>
      </c>
      <c r="I39" s="6">
        <f>'0202-CAPS INTEGRACAO'!I39+'0204-CS FLORESTA'!I39+'0207-CS VALENCA'!I39+'0210-PEDRO AQUINO'!I39+'0211-PERSEU LEITE'!I39+'-214-CS INTEGRACAO'!I39+'0215-CS FLORENCE'!I39+'0219-VISA NOROESTE'!I39+'0222-CS IPAUSSURAMA'!I39+'0223-DISTRITO  NOROESTE'!I39+'0226-CS ITAJAI'!I39+'0227-CAMPINA GRANDE'!I39+'0228-CS SATELITE IRIS'!I39+'0229-LISA'!I39+'0230-ROSSIM'!I39+'0231-CASA DAS OFICINAS'!I39+'0232- PS SERGIO AROUCA(C.GRANDE'!I39+'SO233-VIVIENCIA TONINHA'!I39+'0234 CS.STA ROSA'!I39</f>
        <v>1075624.7369999997</v>
      </c>
      <c r="J39" s="6">
        <f>'0202-CAPS INTEGRACAO'!J39+'0204-CS FLORESTA'!J39+'0207-CS VALENCA'!J39+'0210-PEDRO AQUINO'!J39+'0211-PERSEU LEITE'!J39+'-214-CS INTEGRACAO'!J39+'0215-CS FLORENCE'!J39+'0219-VISA NOROESTE'!J39+'0222-CS IPAUSSURAMA'!J39+'0223-DISTRITO  NOROESTE'!J39+'0226-CS ITAJAI'!J39+'0227-CAMPINA GRANDE'!J39+'0228-CS SATELITE IRIS'!J39+'0229-LISA'!J39+'0230-ROSSIM'!J39+'0231-CASA DAS OFICINAS'!J39+'0232- PS SERGIO AROUCA(C.GRANDE'!J39+'SO233-VIVIENCIA TONINHA'!J39+'0234 CS.STA ROSA'!J39</f>
        <v>944999.9030999999</v>
      </c>
      <c r="K39" s="6">
        <f>'0202-CAPS INTEGRACAO'!K39+'0204-CS FLORESTA'!K39+'0207-CS VALENCA'!K39+'0210-PEDRO AQUINO'!K39+'0211-PERSEU LEITE'!K39+'-214-CS INTEGRACAO'!K39+'0215-CS FLORENCE'!K39+'0219-VISA NOROESTE'!K39+'0222-CS IPAUSSURAMA'!K39+'0223-DISTRITO  NOROESTE'!K39+'0226-CS ITAJAI'!K39+'0227-CAMPINA GRANDE'!K39+'0228-CS SATELITE IRIS'!K39+'0229-LISA'!K39+'0230-ROSSIM'!K39+'0231-CASA DAS OFICINAS'!K39+'0232- PS SERGIO AROUCA(C.GRANDE'!K39+'SO233-VIVIENCIA TONINHA'!K39+'0234 CS.STA ROSA'!K39</f>
        <v>982688.7213</v>
      </c>
      <c r="L39" s="6">
        <f>'0202-CAPS INTEGRACAO'!L39+'0204-CS FLORESTA'!L39+'0207-CS VALENCA'!L39+'0210-PEDRO AQUINO'!L39+'0211-PERSEU LEITE'!L39+'-214-CS INTEGRACAO'!L39+'0215-CS FLORENCE'!L39+'0219-VISA NOROESTE'!L39+'0222-CS IPAUSSURAMA'!L39+'0223-DISTRITO  NOROESTE'!L39+'0226-CS ITAJAI'!L39+'0227-CAMPINA GRANDE'!L39+'0228-CS SATELITE IRIS'!L39+'0229-LISA'!L39+'0230-ROSSIM'!L39+'0231-CASA DAS OFICINAS'!L39+'0232- PS SERGIO AROUCA(C.GRANDE'!L39+'SO233-VIVIENCIA TONINHA'!L39+'0234 CS.STA ROSA'!L39</f>
        <v>977973.2952</v>
      </c>
      <c r="M39" s="6">
        <f>'0202-CAPS INTEGRACAO'!M39+'0204-CS FLORESTA'!M39+'0207-CS VALENCA'!M39+'0210-PEDRO AQUINO'!M39+'0211-PERSEU LEITE'!M39+'-214-CS INTEGRACAO'!M39+'0215-CS FLORENCE'!M39+'0219-VISA NOROESTE'!M39+'0222-CS IPAUSSURAMA'!M39+'0223-DISTRITO  NOROESTE'!M39+'0226-CS ITAJAI'!M39+'0227-CAMPINA GRANDE'!M39+'0228-CS SATELITE IRIS'!M39+'0229-LISA'!M39+'0230-ROSSIM'!M39+'0231-CASA DAS OFICINAS'!M39+'0232- PS SERGIO AROUCA(C.GRANDE'!M39+'SO233-VIVIENCIA TONINHA'!M39+'0234 CS.STA ROSA'!M39</f>
        <v>1004307.9684000001</v>
      </c>
      <c r="N39" s="6">
        <f>'0202-CAPS INTEGRACAO'!N39+'0204-CS FLORESTA'!N39+'0207-CS VALENCA'!N39+'0210-PEDRO AQUINO'!N39+'0211-PERSEU LEITE'!N39+'-214-CS INTEGRACAO'!N39+'0215-CS FLORENCE'!N39+'0219-VISA NOROESTE'!N39+'0222-CS IPAUSSURAMA'!N39+'0223-DISTRITO  NOROESTE'!N39+'0226-CS ITAJAI'!N39+'0227-CAMPINA GRANDE'!N39+'0228-CS SATELITE IRIS'!N39+'0229-LISA'!N39+'0230-ROSSIM'!N39+'0231-CASA DAS OFICINAS'!N39+'0232- PS SERGIO AROUCA(C.GRANDE'!N39+'SO233-VIVIENCIA TONINHA'!N39+'0234 CS.STA ROSA'!N39</f>
        <v>1000535.3358000001</v>
      </c>
    </row>
    <row r="40" spans="2:14" ht="12.75">
      <c r="B40" s="5" t="s">
        <v>59</v>
      </c>
      <c r="C40" s="6">
        <f>'0202-CAPS INTEGRACAO'!C40+'0204-CS FLORESTA'!C40+'0207-CS VALENCA'!C40+'0210-PEDRO AQUINO'!C40+'0211-PERSEU LEITE'!C40+'-214-CS INTEGRACAO'!C40+'0215-CS FLORENCE'!C40+'0219-VISA NOROESTE'!C40+'0222-CS IPAUSSURAMA'!C40+'0223-DISTRITO  NOROESTE'!C40+'0226-CS ITAJAI'!C40+'0227-CAMPINA GRANDE'!C40+'0228-CS SATELITE IRIS'!C40+'0229-LISA'!C40+'0230-ROSSIM'!C40+'0231-CASA DAS OFICINAS'!C40+'0232- PS SERGIO AROUCA(C.GRANDE'!C40+'SO233-VIVIENCIA TONINHA'!C40+'0234 CS.STA ROSA'!C40</f>
        <v>714992.8</v>
      </c>
      <c r="D40" s="6">
        <f>'0202-CAPS INTEGRACAO'!D40+'0204-CS FLORESTA'!D40+'0207-CS VALENCA'!D40+'0210-PEDRO AQUINO'!D40+'0211-PERSEU LEITE'!D40+'-214-CS INTEGRACAO'!D40+'0215-CS FLORENCE'!D40+'0219-VISA NOROESTE'!D40+'0222-CS IPAUSSURAMA'!D40+'0223-DISTRITO  NOROESTE'!D40+'0226-CS ITAJAI'!D40+'0227-CAMPINA GRANDE'!D40+'0228-CS SATELITE IRIS'!D40+'0229-LISA'!D40+'0230-ROSSIM'!D40+'0231-CASA DAS OFICINAS'!D40+'0232- PS SERGIO AROUCA(C.GRANDE'!D40+'SO233-VIVIENCIA TONINHA'!D40+'0234 CS.STA ROSA'!D40</f>
        <v>728692.05</v>
      </c>
      <c r="E40" s="6">
        <f>'0202-CAPS INTEGRACAO'!E40+'0204-CS FLORESTA'!E40+'0207-CS VALENCA'!E40+'0210-PEDRO AQUINO'!E40+'0211-PERSEU LEITE'!E40+'-214-CS INTEGRACAO'!E40+'0215-CS FLORENCE'!E40+'0219-VISA NOROESTE'!E40+'0222-CS IPAUSSURAMA'!E40+'0223-DISTRITO  NOROESTE'!E40+'0226-CS ITAJAI'!E40+'0227-CAMPINA GRANDE'!E40+'0228-CS SATELITE IRIS'!E40+'0229-LISA'!E40+'0230-ROSSIM'!E40+'0231-CASA DAS OFICINAS'!E40+'0232- PS SERGIO AROUCA(C.GRANDE'!E40+'SO233-VIVIENCIA TONINHA'!E40+'0234 CS.STA ROSA'!E40</f>
        <v>646747.79</v>
      </c>
      <c r="F40" s="6">
        <f>'0202-CAPS INTEGRACAO'!F40+'0204-CS FLORESTA'!F40+'0207-CS VALENCA'!F40+'0210-PEDRO AQUINO'!F40+'0211-PERSEU LEITE'!F40+'-214-CS INTEGRACAO'!F40+'0215-CS FLORENCE'!F40+'0219-VISA NOROESTE'!F40+'0222-CS IPAUSSURAMA'!F40+'0223-DISTRITO  NOROESTE'!F40+'0226-CS ITAJAI'!F40+'0227-CAMPINA GRANDE'!F40+'0228-CS SATELITE IRIS'!F40+'0229-LISA'!F40+'0230-ROSSIM'!F40+'0231-CASA DAS OFICINAS'!F40+'0232- PS SERGIO AROUCA(C.GRANDE'!F40+'SO233-VIVIENCIA TONINHA'!F40+'0234 CS.STA ROSA'!F40</f>
        <v>627452.02</v>
      </c>
      <c r="G40" s="6">
        <f>'0202-CAPS INTEGRACAO'!G40+'0204-CS FLORESTA'!G40+'0207-CS VALENCA'!G40+'0210-PEDRO AQUINO'!G40+'0211-PERSEU LEITE'!G40+'-214-CS INTEGRACAO'!G40+'0215-CS FLORENCE'!G40+'0219-VISA NOROESTE'!G40+'0222-CS IPAUSSURAMA'!G40+'0223-DISTRITO  NOROESTE'!G40+'0226-CS ITAJAI'!G40+'0227-CAMPINA GRANDE'!G40+'0228-CS SATELITE IRIS'!G40+'0229-LISA'!G40+'0230-ROSSIM'!G40+'0231-CASA DAS OFICINAS'!G40+'0232- PS SERGIO AROUCA(C.GRANDE'!G40+'SO233-VIVIENCIA TONINHA'!G40+'0234 CS.STA ROSA'!G40</f>
        <v>608627.66</v>
      </c>
      <c r="H40" s="6">
        <f>'0202-CAPS INTEGRACAO'!H40+'0204-CS FLORESTA'!H40+'0207-CS VALENCA'!H40+'0210-PEDRO AQUINO'!H40+'0211-PERSEU LEITE'!H40+'-214-CS INTEGRACAO'!H40+'0215-CS FLORENCE'!H40+'0219-VISA NOROESTE'!H40+'0222-CS IPAUSSURAMA'!H40+'0223-DISTRITO  NOROESTE'!H40+'0226-CS ITAJAI'!H40+'0227-CAMPINA GRANDE'!H40+'0228-CS SATELITE IRIS'!H40+'0229-LISA'!H40+'0230-ROSSIM'!H40+'0231-CASA DAS OFICINAS'!H40+'0232- PS SERGIO AROUCA(C.GRANDE'!H40+'SO233-VIVIENCIA TONINHA'!H40+'0234 CS.STA ROSA'!H40</f>
        <v>547557.73</v>
      </c>
      <c r="I40" s="6">
        <f>'0202-CAPS INTEGRACAO'!I40+'0204-CS FLORESTA'!I40+'0207-CS VALENCA'!I40+'0210-PEDRO AQUINO'!I40+'0211-PERSEU LEITE'!I40+'-214-CS INTEGRACAO'!I40+'0215-CS FLORENCE'!I40+'0219-VISA NOROESTE'!I40+'0222-CS IPAUSSURAMA'!I40+'0223-DISTRITO  NOROESTE'!I40+'0226-CS ITAJAI'!I40+'0227-CAMPINA GRANDE'!I40+'0228-CS SATELITE IRIS'!I40+'0229-LISA'!I40+'0230-ROSSIM'!I40+'0231-CASA DAS OFICINAS'!I40+'0232- PS SERGIO AROUCA(C.GRANDE'!I40+'SO233-VIVIENCIA TONINHA'!I40+'0234 CS.STA ROSA'!I40</f>
        <v>400176.86</v>
      </c>
      <c r="J40" s="6">
        <f>'0202-CAPS INTEGRACAO'!J40+'0204-CS FLORESTA'!J40+'0207-CS VALENCA'!J40+'0210-PEDRO AQUINO'!J40+'0211-PERSEU LEITE'!J40+'-214-CS INTEGRACAO'!J40+'0215-CS FLORENCE'!J40+'0219-VISA NOROESTE'!J40+'0222-CS IPAUSSURAMA'!J40+'0223-DISTRITO  NOROESTE'!J40+'0226-CS ITAJAI'!J40+'0227-CAMPINA GRANDE'!J40+'0228-CS SATELITE IRIS'!J40+'0229-LISA'!J40+'0230-ROSSIM'!J40+'0231-CASA DAS OFICINAS'!J40+'0232- PS SERGIO AROUCA(C.GRANDE'!J40+'SO233-VIVIENCIA TONINHA'!J40+'0234 CS.STA ROSA'!J40</f>
        <v>260304.66</v>
      </c>
      <c r="K40" s="6">
        <f>'0202-CAPS INTEGRACAO'!K40+'0204-CS FLORESTA'!K40+'0207-CS VALENCA'!K40+'0210-PEDRO AQUINO'!K40+'0211-PERSEU LEITE'!K40+'-214-CS INTEGRACAO'!K40+'0215-CS FLORENCE'!K40+'0219-VISA NOROESTE'!K40+'0222-CS IPAUSSURAMA'!K40+'0223-DISTRITO  NOROESTE'!K40+'0226-CS ITAJAI'!K40+'0227-CAMPINA GRANDE'!K40+'0228-CS SATELITE IRIS'!K40+'0229-LISA'!K40+'0230-ROSSIM'!K40+'0231-CASA DAS OFICINAS'!K40+'0232- PS SERGIO AROUCA(C.GRANDE'!K40+'SO233-VIVIENCIA TONINHA'!K40+'0234 CS.STA ROSA'!K40</f>
        <v>277708.94</v>
      </c>
      <c r="L40" s="6">
        <f>'0202-CAPS INTEGRACAO'!L40+'0204-CS FLORESTA'!L40+'0207-CS VALENCA'!L40+'0210-PEDRO AQUINO'!L40+'0211-PERSEU LEITE'!L40+'-214-CS INTEGRACAO'!L40+'0215-CS FLORENCE'!L40+'0219-VISA NOROESTE'!L40+'0222-CS IPAUSSURAMA'!L40+'0223-DISTRITO  NOROESTE'!L40+'0226-CS ITAJAI'!L40+'0227-CAMPINA GRANDE'!L40+'0228-CS SATELITE IRIS'!L40+'0229-LISA'!L40+'0230-ROSSIM'!L40+'0231-CASA DAS OFICINAS'!L40+'0232- PS SERGIO AROUCA(C.GRANDE'!L40+'SO233-VIVIENCIA TONINHA'!L40+'0234 CS.STA ROSA'!L40</f>
        <v>297992.77</v>
      </c>
      <c r="M40" s="6">
        <f>'0202-CAPS INTEGRACAO'!M40+'0204-CS FLORESTA'!M40+'0207-CS VALENCA'!M40+'0210-PEDRO AQUINO'!M40+'0211-PERSEU LEITE'!M40+'-214-CS INTEGRACAO'!M40+'0215-CS FLORENCE'!M40+'0219-VISA NOROESTE'!M40+'0222-CS IPAUSSURAMA'!M40+'0223-DISTRITO  NOROESTE'!M40+'0226-CS ITAJAI'!M40+'0227-CAMPINA GRANDE'!M40+'0228-CS SATELITE IRIS'!M40+'0229-LISA'!M40+'0230-ROSSIM'!M40+'0231-CASA DAS OFICINAS'!M40+'0232- PS SERGIO AROUCA(C.GRANDE'!M40+'SO233-VIVIENCIA TONINHA'!M40+'0234 CS.STA ROSA'!M40</f>
        <v>256994.16</v>
      </c>
      <c r="N40" s="6">
        <f>'0202-CAPS INTEGRACAO'!N40+'0204-CS FLORESTA'!N40+'0207-CS VALENCA'!N40+'0210-PEDRO AQUINO'!N40+'0211-PERSEU LEITE'!N40+'-214-CS INTEGRACAO'!N40+'0215-CS FLORENCE'!N40+'0219-VISA NOROESTE'!N40+'0222-CS IPAUSSURAMA'!N40+'0223-DISTRITO  NOROESTE'!N40+'0226-CS ITAJAI'!N40+'0227-CAMPINA GRANDE'!N40+'0228-CS SATELITE IRIS'!N40+'0229-LISA'!N40+'0230-ROSSIM'!N40+'0231-CASA DAS OFICINAS'!N40+'0232- PS SERGIO AROUCA(C.GRANDE'!N40+'SO233-VIVIENCIA TONINHA'!N40+'0234 CS.STA ROSA'!N40</f>
        <v>300646.08</v>
      </c>
    </row>
    <row r="41" spans="2:15" ht="12.75">
      <c r="B41" s="5" t="s">
        <v>28</v>
      </c>
      <c r="C41" s="6">
        <f>'0202-CAPS INTEGRACAO'!C41+'0204-CS FLORESTA'!C41+'0207-CS VALENCA'!C41+'0210-PEDRO AQUINO'!C41+'0211-PERSEU LEITE'!C41+'-214-CS INTEGRACAO'!C41+'0215-CS FLORENCE'!C41+'0219-VISA NOROESTE'!C41+'0222-CS IPAUSSURAMA'!C41+'0223-DISTRITO  NOROESTE'!C41+'0226-CS ITAJAI'!C41+'0227-CAMPINA GRANDE'!C41+'0228-CS SATELITE IRIS'!C41+'0229-LISA'!C41+'0230-ROSSIM'!C41+'0231-CASA DAS OFICINAS'!C41+'0232- PS SERGIO AROUCA(C.GRANDE'!C41+'SO233-VIVIENCIA TONINHA'!C41+'0234 CS.STA ROSA'!C41</f>
        <v>6664.139999999999</v>
      </c>
      <c r="D41" s="6">
        <f>'0202-CAPS INTEGRACAO'!D41+'0204-CS FLORESTA'!D41+'0207-CS VALENCA'!D41+'0210-PEDRO AQUINO'!D41+'0211-PERSEU LEITE'!D41+'-214-CS INTEGRACAO'!D41+'0215-CS FLORENCE'!D41+'0219-VISA NOROESTE'!D41+'0222-CS IPAUSSURAMA'!D41+'0223-DISTRITO  NOROESTE'!D41+'0226-CS ITAJAI'!D41+'0227-CAMPINA GRANDE'!D41+'0228-CS SATELITE IRIS'!D41+'0229-LISA'!D41+'0230-ROSSIM'!D41+'0231-CASA DAS OFICINAS'!D41+'0232- PS SERGIO AROUCA(C.GRANDE'!D41+'SO233-VIVIENCIA TONINHA'!D41+'0234 CS.STA ROSA'!D41</f>
        <v>6232.709999999999</v>
      </c>
      <c r="E41" s="6">
        <f>'0202-CAPS INTEGRACAO'!E41+'0204-CS FLORESTA'!E41+'0207-CS VALENCA'!E41+'0210-PEDRO AQUINO'!E41+'0211-PERSEU LEITE'!E41+'-214-CS INTEGRACAO'!E41+'0215-CS FLORENCE'!E41+'0219-VISA NOROESTE'!E41+'0222-CS IPAUSSURAMA'!E41+'0223-DISTRITO  NOROESTE'!E41+'0226-CS ITAJAI'!E41+'0227-CAMPINA GRANDE'!E41+'0228-CS SATELITE IRIS'!E41+'0229-LISA'!E41+'0230-ROSSIM'!E41+'0231-CASA DAS OFICINAS'!E41+'0232- PS SERGIO AROUCA(C.GRANDE'!E41+'SO233-VIVIENCIA TONINHA'!E41+'0234 CS.STA ROSA'!E41</f>
        <v>11105.85</v>
      </c>
      <c r="F41" s="6">
        <f>'0202-CAPS INTEGRACAO'!F41+'0204-CS FLORESTA'!F41+'0207-CS VALENCA'!F41+'0210-PEDRO AQUINO'!F41+'0211-PERSEU LEITE'!F41+'-214-CS INTEGRACAO'!F41+'0215-CS FLORENCE'!F41+'0219-VISA NOROESTE'!F41+'0222-CS IPAUSSURAMA'!F41+'0223-DISTRITO  NOROESTE'!F41+'0226-CS ITAJAI'!F41+'0227-CAMPINA GRANDE'!F41+'0228-CS SATELITE IRIS'!F41+'0229-LISA'!F41+'0230-ROSSIM'!F41+'0231-CASA DAS OFICINAS'!F41+'0232- PS SERGIO AROUCA(C.GRANDE'!F41+'SO233-VIVIENCIA TONINHA'!F41+'0234 CS.STA ROSA'!F41</f>
        <v>11229.1</v>
      </c>
      <c r="G41" s="6">
        <f>'0202-CAPS INTEGRACAO'!G41+'0204-CS FLORESTA'!G41+'0207-CS VALENCA'!G41+'0210-PEDRO AQUINO'!G41+'0211-PERSEU LEITE'!G41+'-214-CS INTEGRACAO'!G41+'0215-CS FLORENCE'!G41+'0219-VISA NOROESTE'!G41+'0222-CS IPAUSSURAMA'!G41+'0223-DISTRITO  NOROESTE'!G41+'0226-CS ITAJAI'!G41+'0227-CAMPINA GRANDE'!G41+'0228-CS SATELITE IRIS'!G41+'0229-LISA'!G41+'0230-ROSSIM'!G41+'0231-CASA DAS OFICINAS'!G41+'0232- PS SERGIO AROUCA(C.GRANDE'!G41+'SO233-VIVIENCIA TONINHA'!G41+'0234 CS.STA ROSA'!G41</f>
        <v>4168.950000000001</v>
      </c>
      <c r="H41" s="6">
        <f>'0202-CAPS INTEGRACAO'!H41+'0204-CS FLORESTA'!H41+'0207-CS VALENCA'!H41+'0210-PEDRO AQUINO'!H41+'0211-PERSEU LEITE'!H41+'-214-CS INTEGRACAO'!H41+'0215-CS FLORENCE'!H41+'0219-VISA NOROESTE'!H41+'0222-CS IPAUSSURAMA'!H41+'0223-DISTRITO  NOROESTE'!H41+'0226-CS ITAJAI'!H41+'0227-CAMPINA GRANDE'!H41+'0228-CS SATELITE IRIS'!H41+'0229-LISA'!H41+'0230-ROSSIM'!H41+'0231-CASA DAS OFICINAS'!H41+'0232- PS SERGIO AROUCA(C.GRANDE'!H41+'SO233-VIVIENCIA TONINHA'!H41+'0234 CS.STA ROSA'!H41</f>
        <v>8864.92</v>
      </c>
      <c r="I41" s="6">
        <f>'0202-CAPS INTEGRACAO'!I41+'0204-CS FLORESTA'!I41+'0207-CS VALENCA'!I41+'0210-PEDRO AQUINO'!I41+'0211-PERSEU LEITE'!I41+'-214-CS INTEGRACAO'!I41+'0215-CS FLORENCE'!I41+'0219-VISA NOROESTE'!I41+'0222-CS IPAUSSURAMA'!I41+'0223-DISTRITO  NOROESTE'!I41+'0226-CS ITAJAI'!I41+'0227-CAMPINA GRANDE'!I41+'0228-CS SATELITE IRIS'!I41+'0229-LISA'!I41+'0230-ROSSIM'!I41+'0231-CASA DAS OFICINAS'!I41+'0232- PS SERGIO AROUCA(C.GRANDE'!I41+'SO233-VIVIENCIA TONINHA'!I41+'0234 CS.STA ROSA'!I41</f>
        <v>7063.74</v>
      </c>
      <c r="J41" s="6">
        <f>'0202-CAPS INTEGRACAO'!J41+'0204-CS FLORESTA'!J41+'0207-CS VALENCA'!J41+'0210-PEDRO AQUINO'!J41+'0211-PERSEU LEITE'!J41+'-214-CS INTEGRACAO'!J41+'0215-CS FLORENCE'!J41+'0219-VISA NOROESTE'!J41+'0222-CS IPAUSSURAMA'!J41+'0223-DISTRITO  NOROESTE'!J41+'0226-CS ITAJAI'!J41+'0227-CAMPINA GRANDE'!J41+'0228-CS SATELITE IRIS'!J41+'0229-LISA'!J41+'0230-ROSSIM'!J41+'0231-CASA DAS OFICINAS'!J41+'0232- PS SERGIO AROUCA(C.GRANDE'!J41+'SO233-VIVIENCIA TONINHA'!J41+'0234 CS.STA ROSA'!J41</f>
        <v>7997.110000000001</v>
      </c>
      <c r="K41" s="6">
        <f>'0202-CAPS INTEGRACAO'!K41+'0204-CS FLORESTA'!K41+'0207-CS VALENCA'!K41+'0210-PEDRO AQUINO'!K41+'0211-PERSEU LEITE'!K41+'-214-CS INTEGRACAO'!K41+'0215-CS FLORENCE'!K41+'0219-VISA NOROESTE'!K41+'0222-CS IPAUSSURAMA'!K41+'0223-DISTRITO  NOROESTE'!K41+'0226-CS ITAJAI'!K41+'0227-CAMPINA GRANDE'!K41+'0228-CS SATELITE IRIS'!K41+'0229-LISA'!K41+'0230-ROSSIM'!K41+'0231-CASA DAS OFICINAS'!K41+'0232- PS SERGIO AROUCA(C.GRANDE'!K41+'SO233-VIVIENCIA TONINHA'!K41+'0234 CS.STA ROSA'!K41</f>
        <v>9146.04</v>
      </c>
      <c r="L41" s="6">
        <f>'0202-CAPS INTEGRACAO'!L41+'0204-CS FLORESTA'!L41+'0207-CS VALENCA'!L41+'0210-PEDRO AQUINO'!L41+'0211-PERSEU LEITE'!L41+'-214-CS INTEGRACAO'!L41+'0215-CS FLORENCE'!L41+'0219-VISA NOROESTE'!L41+'0222-CS IPAUSSURAMA'!L41+'0223-DISTRITO  NOROESTE'!L41+'0226-CS ITAJAI'!L41+'0227-CAMPINA GRANDE'!L41+'0228-CS SATELITE IRIS'!L41+'0229-LISA'!L41+'0230-ROSSIM'!L41+'0231-CASA DAS OFICINAS'!L41+'0232- PS SERGIO AROUCA(C.GRANDE'!L41+'SO233-VIVIENCIA TONINHA'!L41+'0234 CS.STA ROSA'!L41</f>
        <v>18067.59</v>
      </c>
      <c r="M41" s="6">
        <f>'0202-CAPS INTEGRACAO'!M41+'0204-CS FLORESTA'!M41+'0207-CS VALENCA'!M41+'0210-PEDRO AQUINO'!M41+'0211-PERSEU LEITE'!M41+'-214-CS INTEGRACAO'!M41+'0215-CS FLORENCE'!M41+'0219-VISA NOROESTE'!M41+'0222-CS IPAUSSURAMA'!M41+'0223-DISTRITO  NOROESTE'!M41+'0226-CS ITAJAI'!M41+'0227-CAMPINA GRANDE'!M41+'0228-CS SATELITE IRIS'!M41+'0229-LISA'!M41+'0230-ROSSIM'!M41+'0231-CASA DAS OFICINAS'!M41+'0232- PS SERGIO AROUCA(C.GRANDE'!M41+'SO233-VIVIENCIA TONINHA'!M41+'0234 CS.STA ROSA'!M41</f>
        <v>8521.54</v>
      </c>
      <c r="N41" s="6">
        <f>'0202-CAPS INTEGRACAO'!N41+'0204-CS FLORESTA'!N41+'0207-CS VALENCA'!N41+'0210-PEDRO AQUINO'!N41+'0211-PERSEU LEITE'!N41+'-214-CS INTEGRACAO'!N41+'0215-CS FLORENCE'!N41+'0219-VISA NOROESTE'!N41+'0222-CS IPAUSSURAMA'!N41+'0223-DISTRITO  NOROESTE'!N41+'0226-CS ITAJAI'!N41+'0227-CAMPINA GRANDE'!N41+'0228-CS SATELITE IRIS'!N41+'0229-LISA'!N41+'0230-ROSSIM'!N41+'0231-CASA DAS OFICINAS'!N41+'0232- PS SERGIO AROUCA(C.GRANDE'!N41+'SO233-VIVIENCIA TONINHA'!N41+'0234 CS.STA ROSA'!N41</f>
        <v>2774.21</v>
      </c>
      <c r="O41" s="16">
        <f>SUM(C41:N41)</f>
        <v>101835.90000000001</v>
      </c>
    </row>
    <row r="42" spans="2:14" ht="12.75">
      <c r="B42" s="5" t="s">
        <v>60</v>
      </c>
      <c r="C42" s="6">
        <f>'0202-CAPS INTEGRACAO'!C42+'0204-CS FLORESTA'!C42+'0207-CS VALENCA'!C42+'0210-PEDRO AQUINO'!C42+'0211-PERSEU LEITE'!C42+'-214-CS INTEGRACAO'!C42+'0215-CS FLORENCE'!C42+'0219-VISA NOROESTE'!C42+'0222-CS IPAUSSURAMA'!C42+'0223-DISTRITO  NOROESTE'!C42+'0226-CS ITAJAI'!C42+'0227-CAMPINA GRANDE'!C42+'0228-CS SATELITE IRIS'!C42+'0229-LISA'!C42+'0230-ROSSIM'!C42+'0231-CASA DAS OFICINAS'!C42+'0232- PS SERGIO AROUCA(C.GRANDE'!C42+'SO233-VIVIENCIA TONINHA'!C42+'0234 CS.STA ROSA'!C42</f>
        <v>0</v>
      </c>
      <c r="D42" s="6">
        <f>'0202-CAPS INTEGRACAO'!D42+'0204-CS FLORESTA'!D42+'0207-CS VALENCA'!D42+'0210-PEDRO AQUINO'!D42+'0211-PERSEU LEITE'!D42+'-214-CS INTEGRACAO'!D42+'0215-CS FLORENCE'!D42+'0219-VISA NOROESTE'!D42+'0222-CS IPAUSSURAMA'!D42+'0223-DISTRITO  NOROESTE'!D42+'0226-CS ITAJAI'!D42+'0227-CAMPINA GRANDE'!D42+'0228-CS SATELITE IRIS'!D42+'0229-LISA'!D42+'0230-ROSSIM'!D42+'0231-CASA DAS OFICINAS'!D42+'0232- PS SERGIO AROUCA(C.GRANDE'!D42+'SO233-VIVIENCIA TONINHA'!D42+'0234 CS.STA ROSA'!D42</f>
        <v>0</v>
      </c>
      <c r="E42" s="6">
        <f>'0202-CAPS INTEGRACAO'!E42+'0204-CS FLORESTA'!E42+'0207-CS VALENCA'!E42+'0210-PEDRO AQUINO'!E42+'0211-PERSEU LEITE'!E42+'-214-CS INTEGRACAO'!E42+'0215-CS FLORENCE'!E42+'0219-VISA NOROESTE'!E42+'0222-CS IPAUSSURAMA'!E42+'0223-DISTRITO  NOROESTE'!E42+'0226-CS ITAJAI'!E42+'0227-CAMPINA GRANDE'!E42+'0228-CS SATELITE IRIS'!E42+'0229-LISA'!E42+'0230-ROSSIM'!E42+'0231-CASA DAS OFICINAS'!E42+'0232- PS SERGIO AROUCA(C.GRANDE'!E42+'SO233-VIVIENCIA TONINHA'!E42+'0234 CS.STA ROSA'!E42</f>
        <v>0</v>
      </c>
      <c r="F42" s="6">
        <f>'0202-CAPS INTEGRACAO'!F42+'0204-CS FLORESTA'!F42+'0207-CS VALENCA'!F42+'0210-PEDRO AQUINO'!F42+'0211-PERSEU LEITE'!F42+'-214-CS INTEGRACAO'!F42+'0215-CS FLORENCE'!F42+'0219-VISA NOROESTE'!F42+'0222-CS IPAUSSURAMA'!F42+'0223-DISTRITO  NOROESTE'!F42+'0226-CS ITAJAI'!F42+'0227-CAMPINA GRANDE'!F42+'0228-CS SATELITE IRIS'!F42+'0229-LISA'!F42+'0230-ROSSIM'!F42+'0231-CASA DAS OFICINAS'!F42+'0232- PS SERGIO AROUCA(C.GRANDE'!F42+'SO233-VIVIENCIA TONINHA'!F42+'0234 CS.STA ROSA'!F42</f>
        <v>0</v>
      </c>
      <c r="G42" s="6">
        <f>'0202-CAPS INTEGRACAO'!G42+'0204-CS FLORESTA'!G42+'0207-CS VALENCA'!G42+'0210-PEDRO AQUINO'!G42+'0211-PERSEU LEITE'!G42+'-214-CS INTEGRACAO'!G42+'0215-CS FLORENCE'!G42+'0219-VISA NOROESTE'!G42+'0222-CS IPAUSSURAMA'!G42+'0223-DISTRITO  NOROESTE'!G42+'0226-CS ITAJAI'!G42+'0227-CAMPINA GRANDE'!G42+'0228-CS SATELITE IRIS'!G42+'0229-LISA'!G42+'0230-ROSSIM'!G42+'0231-CASA DAS OFICINAS'!G42+'0232- PS SERGIO AROUCA(C.GRANDE'!G42+'SO233-VIVIENCIA TONINHA'!G42+'0234 CS.STA ROSA'!G42</f>
        <v>0</v>
      </c>
      <c r="H42" s="6">
        <f>'0202-CAPS INTEGRACAO'!H42+'0204-CS FLORESTA'!H42+'0207-CS VALENCA'!H42+'0210-PEDRO AQUINO'!H42+'0211-PERSEU LEITE'!H42+'-214-CS INTEGRACAO'!H42+'0215-CS FLORENCE'!H42+'0219-VISA NOROESTE'!H42+'0222-CS IPAUSSURAMA'!H42+'0223-DISTRITO  NOROESTE'!H42+'0226-CS ITAJAI'!H42+'0227-CAMPINA GRANDE'!H42+'0228-CS SATELITE IRIS'!H42+'0229-LISA'!H42+'0230-ROSSIM'!H42+'0231-CASA DAS OFICINAS'!H42+'0232- PS SERGIO AROUCA(C.GRANDE'!H42+'SO233-VIVIENCIA TONINHA'!H42+'0234 CS.STA ROSA'!H42</f>
        <v>0</v>
      </c>
      <c r="I42" s="6">
        <f>'0202-CAPS INTEGRACAO'!I42+'0204-CS FLORESTA'!I42+'0207-CS VALENCA'!I42+'0210-PEDRO AQUINO'!I42+'0211-PERSEU LEITE'!I42+'-214-CS INTEGRACAO'!I42+'0215-CS FLORENCE'!I42+'0219-VISA NOROESTE'!I42+'0222-CS IPAUSSURAMA'!I42+'0223-DISTRITO  NOROESTE'!I42+'0226-CS ITAJAI'!I42+'0227-CAMPINA GRANDE'!I42+'0228-CS SATELITE IRIS'!I42+'0229-LISA'!I42+'0230-ROSSIM'!I42+'0231-CASA DAS OFICINAS'!I42+'0232- PS SERGIO AROUCA(C.GRANDE'!I42+'SO233-VIVIENCIA TONINHA'!I42+'0234 CS.STA ROSA'!I42</f>
        <v>0</v>
      </c>
      <c r="J42" s="6">
        <f>'0202-CAPS INTEGRACAO'!J42+'0204-CS FLORESTA'!J42+'0207-CS VALENCA'!J42+'0210-PEDRO AQUINO'!J42+'0211-PERSEU LEITE'!J42+'-214-CS INTEGRACAO'!J42+'0215-CS FLORENCE'!J42+'0219-VISA NOROESTE'!J42+'0222-CS IPAUSSURAMA'!J42+'0223-DISTRITO  NOROESTE'!J42+'0226-CS ITAJAI'!J42+'0227-CAMPINA GRANDE'!J42+'0228-CS SATELITE IRIS'!J42+'0229-LISA'!J42+'0230-ROSSIM'!J42+'0231-CASA DAS OFICINAS'!J42+'0232- PS SERGIO AROUCA(C.GRANDE'!J42+'SO233-VIVIENCIA TONINHA'!J42+'0234 CS.STA ROSA'!J42</f>
        <v>0</v>
      </c>
      <c r="K42" s="6">
        <f>'0202-CAPS INTEGRACAO'!K42+'0204-CS FLORESTA'!K42+'0207-CS VALENCA'!K42+'0210-PEDRO AQUINO'!K42+'0211-PERSEU LEITE'!K42+'-214-CS INTEGRACAO'!K42+'0215-CS FLORENCE'!K42+'0219-VISA NOROESTE'!K42+'0222-CS IPAUSSURAMA'!K42+'0223-DISTRITO  NOROESTE'!K42+'0226-CS ITAJAI'!K42+'0227-CAMPINA GRANDE'!K42+'0228-CS SATELITE IRIS'!K42+'0229-LISA'!K42+'0230-ROSSIM'!K42+'0231-CASA DAS OFICINAS'!K42+'0232- PS SERGIO AROUCA(C.GRANDE'!K42+'SO233-VIVIENCIA TONINHA'!K42+'0234 CS.STA ROSA'!K42</f>
        <v>0</v>
      </c>
      <c r="L42" s="6">
        <f>'0202-CAPS INTEGRACAO'!L42+'0204-CS FLORESTA'!L42+'0207-CS VALENCA'!L42+'0210-PEDRO AQUINO'!L42+'0211-PERSEU LEITE'!L42+'-214-CS INTEGRACAO'!L42+'0215-CS FLORENCE'!L42+'0219-VISA NOROESTE'!L42+'0222-CS IPAUSSURAMA'!L42+'0223-DISTRITO  NOROESTE'!L42+'0226-CS ITAJAI'!L42+'0227-CAMPINA GRANDE'!L42+'0228-CS SATELITE IRIS'!L42+'0229-LISA'!L42+'0230-ROSSIM'!L42+'0231-CASA DAS OFICINAS'!L42+'0232- PS SERGIO AROUCA(C.GRANDE'!L42+'SO233-VIVIENCIA TONINHA'!L42+'0234 CS.STA ROSA'!L42</f>
        <v>0</v>
      </c>
      <c r="M42" s="6">
        <f>'0202-CAPS INTEGRACAO'!M42+'0204-CS FLORESTA'!M42+'0207-CS VALENCA'!M42+'0210-PEDRO AQUINO'!M42+'0211-PERSEU LEITE'!M42+'-214-CS INTEGRACAO'!M42+'0215-CS FLORENCE'!M42+'0219-VISA NOROESTE'!M42+'0222-CS IPAUSSURAMA'!M42+'0223-DISTRITO  NOROESTE'!M42+'0226-CS ITAJAI'!M42+'0227-CAMPINA GRANDE'!M42+'0228-CS SATELITE IRIS'!M42+'0229-LISA'!M42+'0230-ROSSIM'!M42+'0231-CASA DAS OFICINAS'!M42+'0232- PS SERGIO AROUCA(C.GRANDE'!M42+'SO233-VIVIENCIA TONINHA'!M42+'0234 CS.STA ROSA'!M42</f>
        <v>0</v>
      </c>
      <c r="N42" s="6">
        <f>'0202-CAPS INTEGRACAO'!N42+'0204-CS FLORESTA'!N42+'0207-CS VALENCA'!N42+'0210-PEDRO AQUINO'!N42+'0211-PERSEU LEITE'!N42+'-214-CS INTEGRACAO'!N42+'0215-CS FLORENCE'!N42+'0219-VISA NOROESTE'!N42+'0222-CS IPAUSSURAMA'!N42+'0223-DISTRITO  NOROESTE'!N42+'0226-CS ITAJAI'!N42+'0227-CAMPINA GRANDE'!N42+'0228-CS SATELITE IRIS'!N42+'0229-LISA'!N42+'0230-ROSSIM'!N42+'0231-CASA DAS OFICINAS'!N42+'0232- PS SERGIO AROUCA(C.GRANDE'!N42+'SO233-VIVIENCIA TONINHA'!N42+'0234 CS.STA ROSA'!N42</f>
        <v>0</v>
      </c>
    </row>
    <row r="43" spans="2:14" ht="12.75">
      <c r="B43" s="5" t="s">
        <v>29</v>
      </c>
      <c r="C43" s="6">
        <f>'0202-CAPS INTEGRACAO'!C43+'0204-CS FLORESTA'!C43+'0207-CS VALENCA'!C43+'0210-PEDRO AQUINO'!C43+'0211-PERSEU LEITE'!C43+'-214-CS INTEGRACAO'!C43+'0215-CS FLORENCE'!C43+'0219-VISA NOROESTE'!C43+'0222-CS IPAUSSURAMA'!C43+'0223-DISTRITO  NOROESTE'!C43+'0226-CS ITAJAI'!C43+'0227-CAMPINA GRANDE'!C43+'0228-CS SATELITE IRIS'!C43+'0229-LISA'!C43+'0230-ROSSIM'!C43+'0231-CASA DAS OFICINAS'!C43+'0232- PS SERGIO AROUCA(C.GRANDE'!C43+'SO233-VIVIENCIA TONINHA'!C43+'0234 CS.STA ROSA'!C43</f>
        <v>0</v>
      </c>
      <c r="D43" s="6">
        <f>'0202-CAPS INTEGRACAO'!D43+'0204-CS FLORESTA'!D43+'0207-CS VALENCA'!D43+'0210-PEDRO AQUINO'!D43+'0211-PERSEU LEITE'!D43+'-214-CS INTEGRACAO'!D43+'0215-CS FLORENCE'!D43+'0219-VISA NOROESTE'!D43+'0222-CS IPAUSSURAMA'!D43+'0223-DISTRITO  NOROESTE'!D43+'0226-CS ITAJAI'!D43+'0227-CAMPINA GRANDE'!D43+'0228-CS SATELITE IRIS'!D43+'0229-LISA'!D43+'0230-ROSSIM'!D43+'0231-CASA DAS OFICINAS'!D43+'0232- PS SERGIO AROUCA(C.GRANDE'!D43+'SO233-VIVIENCIA TONINHA'!D43+'0234 CS.STA ROSA'!D43</f>
        <v>0</v>
      </c>
      <c r="E43" s="6">
        <f>'0202-CAPS INTEGRACAO'!E43+'0204-CS FLORESTA'!E43+'0207-CS VALENCA'!E43+'0210-PEDRO AQUINO'!E43+'0211-PERSEU LEITE'!E43+'-214-CS INTEGRACAO'!E43+'0215-CS FLORENCE'!E43+'0219-VISA NOROESTE'!E43+'0222-CS IPAUSSURAMA'!E43+'0223-DISTRITO  NOROESTE'!E43+'0226-CS ITAJAI'!E43+'0227-CAMPINA GRANDE'!E43+'0228-CS SATELITE IRIS'!E43+'0229-LISA'!E43+'0230-ROSSIM'!E43+'0231-CASA DAS OFICINAS'!E43+'0232- PS SERGIO AROUCA(C.GRANDE'!E43+'SO233-VIVIENCIA TONINHA'!E43+'0234 CS.STA ROSA'!E43</f>
        <v>0</v>
      </c>
      <c r="F43" s="6">
        <f>'0202-CAPS INTEGRACAO'!F43+'0204-CS FLORESTA'!F43+'0207-CS VALENCA'!F43+'0210-PEDRO AQUINO'!F43+'0211-PERSEU LEITE'!F43+'-214-CS INTEGRACAO'!F43+'0215-CS FLORENCE'!F43+'0219-VISA NOROESTE'!F43+'0222-CS IPAUSSURAMA'!F43+'0223-DISTRITO  NOROESTE'!F43+'0226-CS ITAJAI'!F43+'0227-CAMPINA GRANDE'!F43+'0228-CS SATELITE IRIS'!F43+'0229-LISA'!F43+'0230-ROSSIM'!F43+'0231-CASA DAS OFICINAS'!F43+'0232- PS SERGIO AROUCA(C.GRANDE'!F43+'SO233-VIVIENCIA TONINHA'!F43+'0234 CS.STA ROSA'!F43</f>
        <v>0</v>
      </c>
      <c r="G43" s="6">
        <f>'0202-CAPS INTEGRACAO'!G43+'0204-CS FLORESTA'!G43+'0207-CS VALENCA'!G43+'0210-PEDRO AQUINO'!G43+'0211-PERSEU LEITE'!G43+'-214-CS INTEGRACAO'!G43+'0215-CS FLORENCE'!G43+'0219-VISA NOROESTE'!G43+'0222-CS IPAUSSURAMA'!G43+'0223-DISTRITO  NOROESTE'!G43+'0226-CS ITAJAI'!G43+'0227-CAMPINA GRANDE'!G43+'0228-CS SATELITE IRIS'!G43+'0229-LISA'!G43+'0230-ROSSIM'!G43+'0231-CASA DAS OFICINAS'!G43+'0232- PS SERGIO AROUCA(C.GRANDE'!G43+'SO233-VIVIENCIA TONINHA'!G43+'0234 CS.STA ROSA'!G43</f>
        <v>0</v>
      </c>
      <c r="H43" s="6">
        <f>'0202-CAPS INTEGRACAO'!H43+'0204-CS FLORESTA'!H43+'0207-CS VALENCA'!H43+'0210-PEDRO AQUINO'!H43+'0211-PERSEU LEITE'!H43+'-214-CS INTEGRACAO'!H43+'0215-CS FLORENCE'!H43+'0219-VISA NOROESTE'!H43+'0222-CS IPAUSSURAMA'!H43+'0223-DISTRITO  NOROESTE'!H43+'0226-CS ITAJAI'!H43+'0227-CAMPINA GRANDE'!H43+'0228-CS SATELITE IRIS'!H43+'0229-LISA'!H43+'0230-ROSSIM'!H43+'0231-CASA DAS OFICINAS'!H43+'0232- PS SERGIO AROUCA(C.GRANDE'!H43+'SO233-VIVIENCIA TONINHA'!H43+'0234 CS.STA ROSA'!H43</f>
        <v>0</v>
      </c>
      <c r="I43" s="6">
        <f>'0202-CAPS INTEGRACAO'!I43+'0204-CS FLORESTA'!I43+'0207-CS VALENCA'!I43+'0210-PEDRO AQUINO'!I43+'0211-PERSEU LEITE'!I43+'-214-CS INTEGRACAO'!I43+'0215-CS FLORENCE'!I43+'0219-VISA NOROESTE'!I43+'0222-CS IPAUSSURAMA'!I43+'0223-DISTRITO  NOROESTE'!I43+'0226-CS ITAJAI'!I43+'0227-CAMPINA GRANDE'!I43+'0228-CS SATELITE IRIS'!I43+'0229-LISA'!I43+'0230-ROSSIM'!I43+'0231-CASA DAS OFICINAS'!I43+'0232- PS SERGIO AROUCA(C.GRANDE'!I43+'SO233-VIVIENCIA TONINHA'!I43+'0234 CS.STA ROSA'!I43</f>
        <v>0</v>
      </c>
      <c r="J43" s="6">
        <f>'0202-CAPS INTEGRACAO'!J43+'0204-CS FLORESTA'!J43+'0207-CS VALENCA'!J43+'0210-PEDRO AQUINO'!J43+'0211-PERSEU LEITE'!J43+'-214-CS INTEGRACAO'!J43+'0215-CS FLORENCE'!J43+'0219-VISA NOROESTE'!J43+'0222-CS IPAUSSURAMA'!J43+'0223-DISTRITO  NOROESTE'!J43+'0226-CS ITAJAI'!J43+'0227-CAMPINA GRANDE'!J43+'0228-CS SATELITE IRIS'!J43+'0229-LISA'!J43+'0230-ROSSIM'!J43+'0231-CASA DAS OFICINAS'!J43+'0232- PS SERGIO AROUCA(C.GRANDE'!J43+'SO233-VIVIENCIA TONINHA'!J43+'0234 CS.STA ROSA'!J43</f>
        <v>0</v>
      </c>
      <c r="K43" s="6">
        <f>'0202-CAPS INTEGRACAO'!K43+'0204-CS FLORESTA'!K43+'0207-CS VALENCA'!K43+'0210-PEDRO AQUINO'!K43+'0211-PERSEU LEITE'!K43+'-214-CS INTEGRACAO'!K43+'0215-CS FLORENCE'!K43+'0219-VISA NOROESTE'!K43+'0222-CS IPAUSSURAMA'!K43+'0223-DISTRITO  NOROESTE'!K43+'0226-CS ITAJAI'!K43+'0227-CAMPINA GRANDE'!K43+'0228-CS SATELITE IRIS'!K43+'0229-LISA'!K43+'0230-ROSSIM'!K43+'0231-CASA DAS OFICINAS'!K43+'0232- PS SERGIO AROUCA(C.GRANDE'!K43+'SO233-VIVIENCIA TONINHA'!K43+'0234 CS.STA ROSA'!K43</f>
        <v>0</v>
      </c>
      <c r="L43" s="6">
        <f>'0202-CAPS INTEGRACAO'!L43+'0204-CS FLORESTA'!L43+'0207-CS VALENCA'!L43+'0210-PEDRO AQUINO'!L43+'0211-PERSEU LEITE'!L43+'-214-CS INTEGRACAO'!L43+'0215-CS FLORENCE'!L43+'0219-VISA NOROESTE'!L43+'0222-CS IPAUSSURAMA'!L43+'0223-DISTRITO  NOROESTE'!L43+'0226-CS ITAJAI'!L43+'0227-CAMPINA GRANDE'!L43+'0228-CS SATELITE IRIS'!L43+'0229-LISA'!L43+'0230-ROSSIM'!L43+'0231-CASA DAS OFICINAS'!L43+'0232- PS SERGIO AROUCA(C.GRANDE'!L43+'SO233-VIVIENCIA TONINHA'!L43+'0234 CS.STA ROSA'!L43</f>
        <v>0</v>
      </c>
      <c r="M43" s="6">
        <f>'0202-CAPS INTEGRACAO'!M43+'0204-CS FLORESTA'!M43+'0207-CS VALENCA'!M43+'0210-PEDRO AQUINO'!M43+'0211-PERSEU LEITE'!M43+'-214-CS INTEGRACAO'!M43+'0215-CS FLORENCE'!M43+'0219-VISA NOROESTE'!M43+'0222-CS IPAUSSURAMA'!M43+'0223-DISTRITO  NOROESTE'!M43+'0226-CS ITAJAI'!M43+'0227-CAMPINA GRANDE'!M43+'0228-CS SATELITE IRIS'!M43+'0229-LISA'!M43+'0230-ROSSIM'!M43+'0231-CASA DAS OFICINAS'!M43+'0232- PS SERGIO AROUCA(C.GRANDE'!M43+'SO233-VIVIENCIA TONINHA'!M43+'0234 CS.STA ROSA'!M43</f>
        <v>0</v>
      </c>
      <c r="N43" s="6">
        <f>'0202-CAPS INTEGRACAO'!N43+'0204-CS FLORESTA'!N43+'0207-CS VALENCA'!N43+'0210-PEDRO AQUINO'!N43+'0211-PERSEU LEITE'!N43+'-214-CS INTEGRACAO'!N43+'0215-CS FLORENCE'!N43+'0219-VISA NOROESTE'!N43+'0222-CS IPAUSSURAMA'!N43+'0223-DISTRITO  NOROESTE'!N43+'0226-CS ITAJAI'!N43+'0227-CAMPINA GRANDE'!N43+'0228-CS SATELITE IRIS'!N43+'0229-LISA'!N43+'0230-ROSSIM'!N43+'0231-CASA DAS OFICINAS'!N43+'0232- PS SERGIO AROUCA(C.GRANDE'!N43+'SO233-VIVIENCIA TONINHA'!N43+'0234 CS.STA ROSA'!N43</f>
        <v>0</v>
      </c>
    </row>
    <row r="44" spans="2:14" ht="12.75">
      <c r="B44" s="5" t="s">
        <v>30</v>
      </c>
      <c r="C44" s="6">
        <f>'0202-CAPS INTEGRACAO'!C44+'0204-CS FLORESTA'!C44+'0207-CS VALENCA'!C44+'0210-PEDRO AQUINO'!C44+'0211-PERSEU LEITE'!C44+'-214-CS INTEGRACAO'!C44+'0215-CS FLORENCE'!C44+'0219-VISA NOROESTE'!C44+'0222-CS IPAUSSURAMA'!C44+'0223-DISTRITO  NOROESTE'!C44+'0226-CS ITAJAI'!C44+'0227-CAMPINA GRANDE'!C44+'0228-CS SATELITE IRIS'!C44+'0229-LISA'!C44+'0230-ROSSIM'!C44+'0231-CASA DAS OFICINAS'!C44+'0232- PS SERGIO AROUCA(C.GRANDE'!C44+'SO233-VIVIENCIA TONINHA'!C44+'0234 CS.STA ROSA'!C44</f>
        <v>26427.790000000005</v>
      </c>
      <c r="D44" s="6">
        <f>'0202-CAPS INTEGRACAO'!D44+'0204-CS FLORESTA'!D44+'0207-CS VALENCA'!D44+'0210-PEDRO AQUINO'!D44+'0211-PERSEU LEITE'!D44+'-214-CS INTEGRACAO'!D44+'0215-CS FLORENCE'!D44+'0219-VISA NOROESTE'!D44+'0222-CS IPAUSSURAMA'!D44+'0223-DISTRITO  NOROESTE'!D44+'0226-CS ITAJAI'!D44+'0227-CAMPINA GRANDE'!D44+'0228-CS SATELITE IRIS'!D44+'0229-LISA'!D44+'0230-ROSSIM'!D44+'0231-CASA DAS OFICINAS'!D44+'0232- PS SERGIO AROUCA(C.GRANDE'!D44+'SO233-VIVIENCIA TONINHA'!D44+'0234 CS.STA ROSA'!D44</f>
        <v>26434.149999999998</v>
      </c>
      <c r="E44" s="6">
        <f>'0202-CAPS INTEGRACAO'!E44+'0204-CS FLORESTA'!E44+'0207-CS VALENCA'!E44+'0210-PEDRO AQUINO'!E44+'0211-PERSEU LEITE'!E44+'-214-CS INTEGRACAO'!E44+'0215-CS FLORENCE'!E44+'0219-VISA NOROESTE'!E44+'0222-CS IPAUSSURAMA'!E44+'0223-DISTRITO  NOROESTE'!E44+'0226-CS ITAJAI'!E44+'0227-CAMPINA GRANDE'!E44+'0228-CS SATELITE IRIS'!E44+'0229-LISA'!E44+'0230-ROSSIM'!E44+'0231-CASA DAS OFICINAS'!E44+'0232- PS SERGIO AROUCA(C.GRANDE'!E44+'SO233-VIVIENCIA TONINHA'!E44+'0234 CS.STA ROSA'!E44</f>
        <v>19353.33</v>
      </c>
      <c r="F44" s="6">
        <f>'0202-CAPS INTEGRACAO'!F44+'0204-CS FLORESTA'!F44+'0207-CS VALENCA'!F44+'0210-PEDRO AQUINO'!F44+'0211-PERSEU LEITE'!F44+'-214-CS INTEGRACAO'!F44+'0215-CS FLORENCE'!F44+'0219-VISA NOROESTE'!F44+'0222-CS IPAUSSURAMA'!F44+'0223-DISTRITO  NOROESTE'!F44+'0226-CS ITAJAI'!F44+'0227-CAMPINA GRANDE'!F44+'0228-CS SATELITE IRIS'!F44+'0229-LISA'!F44+'0230-ROSSIM'!F44+'0231-CASA DAS OFICINAS'!F44+'0232- PS SERGIO AROUCA(C.GRANDE'!F44+'SO233-VIVIENCIA TONINHA'!F44+'0234 CS.STA ROSA'!F44</f>
        <v>26790.260000000006</v>
      </c>
      <c r="G44" s="6">
        <f>'0202-CAPS INTEGRACAO'!G44+'0204-CS FLORESTA'!G44+'0207-CS VALENCA'!G44+'0210-PEDRO AQUINO'!G44+'0211-PERSEU LEITE'!G44+'-214-CS INTEGRACAO'!G44+'0215-CS FLORENCE'!G44+'0219-VISA NOROESTE'!G44+'0222-CS IPAUSSURAMA'!G44+'0223-DISTRITO  NOROESTE'!G44+'0226-CS ITAJAI'!G44+'0227-CAMPINA GRANDE'!G44+'0228-CS SATELITE IRIS'!G44+'0229-LISA'!G44+'0230-ROSSIM'!G44+'0231-CASA DAS OFICINAS'!G44+'0232- PS SERGIO AROUCA(C.GRANDE'!G44+'SO233-VIVIENCIA TONINHA'!G44+'0234 CS.STA ROSA'!G44</f>
        <v>25058.87</v>
      </c>
      <c r="H44" s="6">
        <f>'0202-CAPS INTEGRACAO'!H44+'0204-CS FLORESTA'!H44+'0207-CS VALENCA'!H44+'0210-PEDRO AQUINO'!H44+'0211-PERSEU LEITE'!H44+'-214-CS INTEGRACAO'!H44+'0215-CS FLORENCE'!H44+'0219-VISA NOROESTE'!H44+'0222-CS IPAUSSURAMA'!H44+'0223-DISTRITO  NOROESTE'!H44+'0226-CS ITAJAI'!H44+'0227-CAMPINA GRANDE'!H44+'0228-CS SATELITE IRIS'!H44+'0229-LISA'!H44+'0230-ROSSIM'!H44+'0231-CASA DAS OFICINAS'!H44+'0232- PS SERGIO AROUCA(C.GRANDE'!H44+'SO233-VIVIENCIA TONINHA'!H44+'0234 CS.STA ROSA'!H44</f>
        <v>24403.54</v>
      </c>
      <c r="I44" s="6">
        <f>'0202-CAPS INTEGRACAO'!I44+'0204-CS FLORESTA'!I44+'0207-CS VALENCA'!I44+'0210-PEDRO AQUINO'!I44+'0211-PERSEU LEITE'!I44+'-214-CS INTEGRACAO'!I44+'0215-CS FLORENCE'!I44+'0219-VISA NOROESTE'!I44+'0222-CS IPAUSSURAMA'!I44+'0223-DISTRITO  NOROESTE'!I44+'0226-CS ITAJAI'!I44+'0227-CAMPINA GRANDE'!I44+'0228-CS SATELITE IRIS'!I44+'0229-LISA'!I44+'0230-ROSSIM'!I44+'0231-CASA DAS OFICINAS'!I44+'0232- PS SERGIO AROUCA(C.GRANDE'!I44+'SO233-VIVIENCIA TONINHA'!I44+'0234 CS.STA ROSA'!I44</f>
        <v>23961.82</v>
      </c>
      <c r="J44" s="6">
        <f>'0202-CAPS INTEGRACAO'!J44+'0204-CS FLORESTA'!J44+'0207-CS VALENCA'!J44+'0210-PEDRO AQUINO'!J44+'0211-PERSEU LEITE'!J44+'-214-CS INTEGRACAO'!J44+'0215-CS FLORENCE'!J44+'0219-VISA NOROESTE'!J44+'0222-CS IPAUSSURAMA'!J44+'0223-DISTRITO  NOROESTE'!J44+'0226-CS ITAJAI'!J44+'0227-CAMPINA GRANDE'!J44+'0228-CS SATELITE IRIS'!J44+'0229-LISA'!J44+'0230-ROSSIM'!J44+'0231-CASA DAS OFICINAS'!J44+'0232- PS SERGIO AROUCA(C.GRANDE'!J44+'SO233-VIVIENCIA TONINHA'!J44+'0234 CS.STA ROSA'!J44</f>
        <v>23868.950000000004</v>
      </c>
      <c r="K44" s="6">
        <f>'0202-CAPS INTEGRACAO'!K44+'0204-CS FLORESTA'!K44+'0207-CS VALENCA'!K44+'0210-PEDRO AQUINO'!K44+'0211-PERSEU LEITE'!K44+'-214-CS INTEGRACAO'!K44+'0215-CS FLORENCE'!K44+'0219-VISA NOROESTE'!K44+'0222-CS IPAUSSURAMA'!K44+'0223-DISTRITO  NOROESTE'!K44+'0226-CS ITAJAI'!K44+'0227-CAMPINA GRANDE'!K44+'0228-CS SATELITE IRIS'!K44+'0229-LISA'!K44+'0230-ROSSIM'!K44+'0231-CASA DAS OFICINAS'!K44+'0232- PS SERGIO AROUCA(C.GRANDE'!K44+'SO233-VIVIENCIA TONINHA'!K44+'0234 CS.STA ROSA'!K44</f>
        <v>23022.81</v>
      </c>
      <c r="L44" s="6">
        <f>'0202-CAPS INTEGRACAO'!L44+'0204-CS FLORESTA'!L44+'0207-CS VALENCA'!L44+'0210-PEDRO AQUINO'!L44+'0211-PERSEU LEITE'!L44+'-214-CS INTEGRACAO'!L44+'0215-CS FLORENCE'!L44+'0219-VISA NOROESTE'!L44+'0222-CS IPAUSSURAMA'!L44+'0223-DISTRITO  NOROESTE'!L44+'0226-CS ITAJAI'!L44+'0227-CAMPINA GRANDE'!L44+'0228-CS SATELITE IRIS'!L44+'0229-LISA'!L44+'0230-ROSSIM'!L44+'0231-CASA DAS OFICINAS'!L44+'0232- PS SERGIO AROUCA(C.GRANDE'!L44+'SO233-VIVIENCIA TONINHA'!L44+'0234 CS.STA ROSA'!L44</f>
        <v>22820.050000000003</v>
      </c>
      <c r="M44" s="6">
        <f>'0202-CAPS INTEGRACAO'!M44+'0204-CS FLORESTA'!M44+'0207-CS VALENCA'!M44+'0210-PEDRO AQUINO'!M44+'0211-PERSEU LEITE'!M44+'-214-CS INTEGRACAO'!M44+'0215-CS FLORENCE'!M44+'0219-VISA NOROESTE'!M44+'0222-CS IPAUSSURAMA'!M44+'0223-DISTRITO  NOROESTE'!M44+'0226-CS ITAJAI'!M44+'0227-CAMPINA GRANDE'!M44+'0228-CS SATELITE IRIS'!M44+'0229-LISA'!M44+'0230-ROSSIM'!M44+'0231-CASA DAS OFICINAS'!M44+'0232- PS SERGIO AROUCA(C.GRANDE'!M44+'SO233-VIVIENCIA TONINHA'!M44+'0234 CS.STA ROSA'!M44</f>
        <v>22080.649999999998</v>
      </c>
      <c r="N44" s="6">
        <f>'0202-CAPS INTEGRACAO'!N44+'0204-CS FLORESTA'!N44+'0207-CS VALENCA'!N44+'0210-PEDRO AQUINO'!N44+'0211-PERSEU LEITE'!N44+'-214-CS INTEGRACAO'!N44+'0215-CS FLORENCE'!N44+'0219-VISA NOROESTE'!N44+'0222-CS IPAUSSURAMA'!N44+'0223-DISTRITO  NOROESTE'!N44+'0226-CS ITAJAI'!N44+'0227-CAMPINA GRANDE'!N44+'0228-CS SATELITE IRIS'!N44+'0229-LISA'!N44+'0230-ROSSIM'!N44+'0231-CASA DAS OFICINAS'!N44+'0232- PS SERGIO AROUCA(C.GRANDE'!N44+'SO233-VIVIENCIA TONINHA'!N44+'0234 CS.STA ROSA'!N44</f>
        <v>23055.270000000004</v>
      </c>
    </row>
    <row r="45" spans="2:14" ht="12.75">
      <c r="B45" s="5" t="s">
        <v>61</v>
      </c>
      <c r="C45" s="6">
        <f>'0202-CAPS INTEGRACAO'!C45+'0204-CS FLORESTA'!C45+'0207-CS VALENCA'!C45+'0210-PEDRO AQUINO'!C45+'0211-PERSEU LEITE'!C45+'-214-CS INTEGRACAO'!C45+'0215-CS FLORENCE'!C45+'0219-VISA NOROESTE'!C45+'0222-CS IPAUSSURAMA'!C45+'0223-DISTRITO  NOROESTE'!C45+'0226-CS ITAJAI'!C45+'0227-CAMPINA GRANDE'!C45+'0228-CS SATELITE IRIS'!C45+'0229-LISA'!C45+'0230-ROSSIM'!C45+'0231-CASA DAS OFICINAS'!C45+'0232- PS SERGIO AROUCA(C.GRANDE'!C45+'SO233-VIVIENCIA TONINHA'!C45+'0234 CS.STA ROSA'!C45</f>
        <v>0</v>
      </c>
      <c r="D45" s="6">
        <f>'0202-CAPS INTEGRACAO'!D45+'0204-CS FLORESTA'!D45+'0207-CS VALENCA'!D45+'0210-PEDRO AQUINO'!D45+'0211-PERSEU LEITE'!D45+'-214-CS INTEGRACAO'!D45+'0215-CS FLORENCE'!D45+'0219-VISA NOROESTE'!D45+'0222-CS IPAUSSURAMA'!D45+'0223-DISTRITO  NOROESTE'!D45+'0226-CS ITAJAI'!D45+'0227-CAMPINA GRANDE'!D45+'0228-CS SATELITE IRIS'!D45+'0229-LISA'!D45+'0230-ROSSIM'!D45+'0231-CASA DAS OFICINAS'!D45+'0232- PS SERGIO AROUCA(C.GRANDE'!D45+'SO233-VIVIENCIA TONINHA'!D45+'0234 CS.STA ROSA'!D45</f>
        <v>0</v>
      </c>
      <c r="E45" s="6">
        <f>'0202-CAPS INTEGRACAO'!E45+'0204-CS FLORESTA'!E45+'0207-CS VALENCA'!E45+'0210-PEDRO AQUINO'!E45+'0211-PERSEU LEITE'!E45+'-214-CS INTEGRACAO'!E45+'0215-CS FLORENCE'!E45+'0219-VISA NOROESTE'!E45+'0222-CS IPAUSSURAMA'!E45+'0223-DISTRITO  NOROESTE'!E45+'0226-CS ITAJAI'!E45+'0227-CAMPINA GRANDE'!E45+'0228-CS SATELITE IRIS'!E45+'0229-LISA'!E45+'0230-ROSSIM'!E45+'0231-CASA DAS OFICINAS'!E45+'0232- PS SERGIO AROUCA(C.GRANDE'!E45+'SO233-VIVIENCIA TONINHA'!E45+'0234 CS.STA ROSA'!E45</f>
        <v>0</v>
      </c>
      <c r="F45" s="6">
        <f>'0202-CAPS INTEGRACAO'!F45+'0204-CS FLORESTA'!F45+'0207-CS VALENCA'!F45+'0210-PEDRO AQUINO'!F45+'0211-PERSEU LEITE'!F45+'-214-CS INTEGRACAO'!F45+'0215-CS FLORENCE'!F45+'0219-VISA NOROESTE'!F45+'0222-CS IPAUSSURAMA'!F45+'0223-DISTRITO  NOROESTE'!F45+'0226-CS ITAJAI'!F45+'0227-CAMPINA GRANDE'!F45+'0228-CS SATELITE IRIS'!F45+'0229-LISA'!F45+'0230-ROSSIM'!F45+'0231-CASA DAS OFICINAS'!F45+'0232- PS SERGIO AROUCA(C.GRANDE'!F45+'SO233-VIVIENCIA TONINHA'!F45+'0234 CS.STA ROSA'!F45</f>
        <v>0</v>
      </c>
      <c r="G45" s="6">
        <f>'0202-CAPS INTEGRACAO'!G45+'0204-CS FLORESTA'!G45+'0207-CS VALENCA'!G45+'0210-PEDRO AQUINO'!G45+'0211-PERSEU LEITE'!G45+'-214-CS INTEGRACAO'!G45+'0215-CS FLORENCE'!G45+'0219-VISA NOROESTE'!G45+'0222-CS IPAUSSURAMA'!G45+'0223-DISTRITO  NOROESTE'!G45+'0226-CS ITAJAI'!G45+'0227-CAMPINA GRANDE'!G45+'0228-CS SATELITE IRIS'!G45+'0229-LISA'!G45+'0230-ROSSIM'!G45+'0231-CASA DAS OFICINAS'!G45+'0232- PS SERGIO AROUCA(C.GRANDE'!G45+'SO233-VIVIENCIA TONINHA'!G45+'0234 CS.STA ROSA'!G45</f>
        <v>0</v>
      </c>
      <c r="H45" s="6">
        <f>'0202-CAPS INTEGRACAO'!H45+'0204-CS FLORESTA'!H45+'0207-CS VALENCA'!H45+'0210-PEDRO AQUINO'!H45+'0211-PERSEU LEITE'!H45+'-214-CS INTEGRACAO'!H45+'0215-CS FLORENCE'!H45+'0219-VISA NOROESTE'!H45+'0222-CS IPAUSSURAMA'!H45+'0223-DISTRITO  NOROESTE'!H45+'0226-CS ITAJAI'!H45+'0227-CAMPINA GRANDE'!H45+'0228-CS SATELITE IRIS'!H45+'0229-LISA'!H45+'0230-ROSSIM'!H45+'0231-CASA DAS OFICINAS'!H45+'0232- PS SERGIO AROUCA(C.GRANDE'!H45+'SO233-VIVIENCIA TONINHA'!H45+'0234 CS.STA ROSA'!H45</f>
        <v>0</v>
      </c>
      <c r="I45" s="6">
        <f>'0202-CAPS INTEGRACAO'!I45+'0204-CS FLORESTA'!I45+'0207-CS VALENCA'!I45+'0210-PEDRO AQUINO'!I45+'0211-PERSEU LEITE'!I45+'-214-CS INTEGRACAO'!I45+'0215-CS FLORENCE'!I45+'0219-VISA NOROESTE'!I45+'0222-CS IPAUSSURAMA'!I45+'0223-DISTRITO  NOROESTE'!I45+'0226-CS ITAJAI'!I45+'0227-CAMPINA GRANDE'!I45+'0228-CS SATELITE IRIS'!I45+'0229-LISA'!I45+'0230-ROSSIM'!I45+'0231-CASA DAS OFICINAS'!I45+'0232- PS SERGIO AROUCA(C.GRANDE'!I45+'SO233-VIVIENCIA TONINHA'!I45+'0234 CS.STA ROSA'!I45</f>
        <v>0</v>
      </c>
      <c r="J45" s="6">
        <f>'0202-CAPS INTEGRACAO'!J45+'0204-CS FLORESTA'!J45+'0207-CS VALENCA'!J45+'0210-PEDRO AQUINO'!J45+'0211-PERSEU LEITE'!J45+'-214-CS INTEGRACAO'!J45+'0215-CS FLORENCE'!J45+'0219-VISA NOROESTE'!J45+'0222-CS IPAUSSURAMA'!J45+'0223-DISTRITO  NOROESTE'!J45+'0226-CS ITAJAI'!J45+'0227-CAMPINA GRANDE'!J45+'0228-CS SATELITE IRIS'!J45+'0229-LISA'!J45+'0230-ROSSIM'!J45+'0231-CASA DAS OFICINAS'!J45+'0232- PS SERGIO AROUCA(C.GRANDE'!J45+'SO233-VIVIENCIA TONINHA'!J45+'0234 CS.STA ROSA'!J45</f>
        <v>0</v>
      </c>
      <c r="K45" s="6">
        <f>'0202-CAPS INTEGRACAO'!K45+'0204-CS FLORESTA'!K45+'0207-CS VALENCA'!K45+'0210-PEDRO AQUINO'!K45+'0211-PERSEU LEITE'!K45+'-214-CS INTEGRACAO'!K45+'0215-CS FLORENCE'!K45+'0219-VISA NOROESTE'!K45+'0222-CS IPAUSSURAMA'!K45+'0223-DISTRITO  NOROESTE'!K45+'0226-CS ITAJAI'!K45+'0227-CAMPINA GRANDE'!K45+'0228-CS SATELITE IRIS'!K45+'0229-LISA'!K45+'0230-ROSSIM'!K45+'0231-CASA DAS OFICINAS'!K45+'0232- PS SERGIO AROUCA(C.GRANDE'!K45+'SO233-VIVIENCIA TONINHA'!K45+'0234 CS.STA ROSA'!K45</f>
        <v>0</v>
      </c>
      <c r="L45" s="6">
        <f>'0202-CAPS INTEGRACAO'!L45+'0204-CS FLORESTA'!L45+'0207-CS VALENCA'!L45+'0210-PEDRO AQUINO'!L45+'0211-PERSEU LEITE'!L45+'-214-CS INTEGRACAO'!L45+'0215-CS FLORENCE'!L45+'0219-VISA NOROESTE'!L45+'0222-CS IPAUSSURAMA'!L45+'0223-DISTRITO  NOROESTE'!L45+'0226-CS ITAJAI'!L45+'0227-CAMPINA GRANDE'!L45+'0228-CS SATELITE IRIS'!L45+'0229-LISA'!L45+'0230-ROSSIM'!L45+'0231-CASA DAS OFICINAS'!L45+'0232- PS SERGIO AROUCA(C.GRANDE'!L45+'SO233-VIVIENCIA TONINHA'!L45+'0234 CS.STA ROSA'!L45</f>
        <v>0</v>
      </c>
      <c r="M45" s="6">
        <f>'0202-CAPS INTEGRACAO'!M45+'0204-CS FLORESTA'!M45+'0207-CS VALENCA'!M45+'0210-PEDRO AQUINO'!M45+'0211-PERSEU LEITE'!M45+'-214-CS INTEGRACAO'!M45+'0215-CS FLORENCE'!M45+'0219-VISA NOROESTE'!M45+'0222-CS IPAUSSURAMA'!M45+'0223-DISTRITO  NOROESTE'!M45+'0226-CS ITAJAI'!M45+'0227-CAMPINA GRANDE'!M45+'0228-CS SATELITE IRIS'!M45+'0229-LISA'!M45+'0230-ROSSIM'!M45+'0231-CASA DAS OFICINAS'!M45+'0232- PS SERGIO AROUCA(C.GRANDE'!M45+'SO233-VIVIENCIA TONINHA'!M45+'0234 CS.STA ROSA'!M45</f>
        <v>0</v>
      </c>
      <c r="N45" s="6">
        <f>'0202-CAPS INTEGRACAO'!N45+'0204-CS FLORESTA'!N45+'0207-CS VALENCA'!N45+'0210-PEDRO AQUINO'!N45+'0211-PERSEU LEITE'!N45+'-214-CS INTEGRACAO'!N45+'0215-CS FLORENCE'!N45+'0219-VISA NOROESTE'!N45+'0222-CS IPAUSSURAMA'!N45+'0223-DISTRITO  NOROESTE'!N45+'0226-CS ITAJAI'!N45+'0227-CAMPINA GRANDE'!N45+'0228-CS SATELITE IRIS'!N45+'0229-LISA'!N45+'0230-ROSSIM'!N45+'0231-CASA DAS OFICINAS'!N45+'0232- PS SERGIO AROUCA(C.GRANDE'!N45+'SO233-VIVIENCIA TONINHA'!N45+'0234 CS.STA ROSA'!N45</f>
        <v>0</v>
      </c>
    </row>
    <row r="46" spans="2:14" ht="12.75">
      <c r="B46" s="5" t="s">
        <v>62</v>
      </c>
      <c r="C46" s="6">
        <f>'0202-CAPS INTEGRACAO'!C46+'0204-CS FLORESTA'!C46+'0207-CS VALENCA'!C46+'0210-PEDRO AQUINO'!C46+'0211-PERSEU LEITE'!C46+'-214-CS INTEGRACAO'!C46+'0215-CS FLORENCE'!C46+'0219-VISA NOROESTE'!C46+'0222-CS IPAUSSURAMA'!C46+'0223-DISTRITO  NOROESTE'!C46+'0226-CS ITAJAI'!C46+'0227-CAMPINA GRANDE'!C46+'0228-CS SATELITE IRIS'!C46+'0229-LISA'!C46+'0230-ROSSIM'!C46+'0231-CASA DAS OFICINAS'!C46+'0232- PS SERGIO AROUCA(C.GRANDE'!C46+'SO233-VIVIENCIA TONINHA'!C46+'0234 CS.STA ROSA'!C46</f>
        <v>0</v>
      </c>
      <c r="D46" s="6">
        <f>'0202-CAPS INTEGRACAO'!D46+'0204-CS FLORESTA'!D46+'0207-CS VALENCA'!D46+'0210-PEDRO AQUINO'!D46+'0211-PERSEU LEITE'!D46+'-214-CS INTEGRACAO'!D46+'0215-CS FLORENCE'!D46+'0219-VISA NOROESTE'!D46+'0222-CS IPAUSSURAMA'!D46+'0223-DISTRITO  NOROESTE'!D46+'0226-CS ITAJAI'!D46+'0227-CAMPINA GRANDE'!D46+'0228-CS SATELITE IRIS'!D46+'0229-LISA'!D46+'0230-ROSSIM'!D46+'0231-CASA DAS OFICINAS'!D46+'0232- PS SERGIO AROUCA(C.GRANDE'!D46+'SO233-VIVIENCIA TONINHA'!D46+'0234 CS.STA ROSA'!D46</f>
        <v>0</v>
      </c>
      <c r="E46" s="6">
        <f>'0202-CAPS INTEGRACAO'!E46+'0204-CS FLORESTA'!E46+'0207-CS VALENCA'!E46+'0210-PEDRO AQUINO'!E46+'0211-PERSEU LEITE'!E46+'-214-CS INTEGRACAO'!E46+'0215-CS FLORENCE'!E46+'0219-VISA NOROESTE'!E46+'0222-CS IPAUSSURAMA'!E46+'0223-DISTRITO  NOROESTE'!E46+'0226-CS ITAJAI'!E46+'0227-CAMPINA GRANDE'!E46+'0228-CS SATELITE IRIS'!E46+'0229-LISA'!E46+'0230-ROSSIM'!E46+'0231-CASA DAS OFICINAS'!E46+'0232- PS SERGIO AROUCA(C.GRANDE'!E46+'SO233-VIVIENCIA TONINHA'!E46+'0234 CS.STA ROSA'!E46</f>
        <v>0</v>
      </c>
      <c r="F46" s="6">
        <f>'0202-CAPS INTEGRACAO'!F46+'0204-CS FLORESTA'!F46+'0207-CS VALENCA'!F46+'0210-PEDRO AQUINO'!F46+'0211-PERSEU LEITE'!F46+'-214-CS INTEGRACAO'!F46+'0215-CS FLORENCE'!F46+'0219-VISA NOROESTE'!F46+'0222-CS IPAUSSURAMA'!F46+'0223-DISTRITO  NOROESTE'!F46+'0226-CS ITAJAI'!F46+'0227-CAMPINA GRANDE'!F46+'0228-CS SATELITE IRIS'!F46+'0229-LISA'!F46+'0230-ROSSIM'!F46+'0231-CASA DAS OFICINAS'!F46+'0232- PS SERGIO AROUCA(C.GRANDE'!F46+'SO233-VIVIENCIA TONINHA'!F46+'0234 CS.STA ROSA'!F46</f>
        <v>0</v>
      </c>
      <c r="G46" s="6">
        <f>'0202-CAPS INTEGRACAO'!G46+'0204-CS FLORESTA'!G46+'0207-CS VALENCA'!G46+'0210-PEDRO AQUINO'!G46+'0211-PERSEU LEITE'!G46+'-214-CS INTEGRACAO'!G46+'0215-CS FLORENCE'!G46+'0219-VISA NOROESTE'!G46+'0222-CS IPAUSSURAMA'!G46+'0223-DISTRITO  NOROESTE'!G46+'0226-CS ITAJAI'!G46+'0227-CAMPINA GRANDE'!G46+'0228-CS SATELITE IRIS'!G46+'0229-LISA'!G46+'0230-ROSSIM'!G46+'0231-CASA DAS OFICINAS'!G46+'0232- PS SERGIO AROUCA(C.GRANDE'!G46+'SO233-VIVIENCIA TONINHA'!G46+'0234 CS.STA ROSA'!G46</f>
        <v>0</v>
      </c>
      <c r="H46" s="6">
        <f>'0202-CAPS INTEGRACAO'!H46+'0204-CS FLORESTA'!H46+'0207-CS VALENCA'!H46+'0210-PEDRO AQUINO'!H46+'0211-PERSEU LEITE'!H46+'-214-CS INTEGRACAO'!H46+'0215-CS FLORENCE'!H46+'0219-VISA NOROESTE'!H46+'0222-CS IPAUSSURAMA'!H46+'0223-DISTRITO  NOROESTE'!H46+'0226-CS ITAJAI'!H46+'0227-CAMPINA GRANDE'!H46+'0228-CS SATELITE IRIS'!H46+'0229-LISA'!H46+'0230-ROSSIM'!H46+'0231-CASA DAS OFICINAS'!H46+'0232- PS SERGIO AROUCA(C.GRANDE'!H46+'SO233-VIVIENCIA TONINHA'!H46+'0234 CS.STA ROSA'!H46</f>
        <v>0</v>
      </c>
      <c r="I46" s="6">
        <f>'0202-CAPS INTEGRACAO'!I46+'0204-CS FLORESTA'!I46+'0207-CS VALENCA'!I46+'0210-PEDRO AQUINO'!I46+'0211-PERSEU LEITE'!I46+'-214-CS INTEGRACAO'!I46+'0215-CS FLORENCE'!I46+'0219-VISA NOROESTE'!I46+'0222-CS IPAUSSURAMA'!I46+'0223-DISTRITO  NOROESTE'!I46+'0226-CS ITAJAI'!I46+'0227-CAMPINA GRANDE'!I46+'0228-CS SATELITE IRIS'!I46+'0229-LISA'!I46+'0230-ROSSIM'!I46+'0231-CASA DAS OFICINAS'!I46+'0232- PS SERGIO AROUCA(C.GRANDE'!I46+'SO233-VIVIENCIA TONINHA'!I46+'0234 CS.STA ROSA'!I46</f>
        <v>0</v>
      </c>
      <c r="J46" s="6">
        <f>'0202-CAPS INTEGRACAO'!J46+'0204-CS FLORESTA'!J46+'0207-CS VALENCA'!J46+'0210-PEDRO AQUINO'!J46+'0211-PERSEU LEITE'!J46+'-214-CS INTEGRACAO'!J46+'0215-CS FLORENCE'!J46+'0219-VISA NOROESTE'!J46+'0222-CS IPAUSSURAMA'!J46+'0223-DISTRITO  NOROESTE'!J46+'0226-CS ITAJAI'!J46+'0227-CAMPINA GRANDE'!J46+'0228-CS SATELITE IRIS'!J46+'0229-LISA'!J46+'0230-ROSSIM'!J46+'0231-CASA DAS OFICINAS'!J46+'0232- PS SERGIO AROUCA(C.GRANDE'!J46+'SO233-VIVIENCIA TONINHA'!J46+'0234 CS.STA ROSA'!J46</f>
        <v>0</v>
      </c>
      <c r="K46" s="6">
        <f>'0202-CAPS INTEGRACAO'!K46+'0204-CS FLORESTA'!K46+'0207-CS VALENCA'!K46+'0210-PEDRO AQUINO'!K46+'0211-PERSEU LEITE'!K46+'-214-CS INTEGRACAO'!K46+'0215-CS FLORENCE'!K46+'0219-VISA NOROESTE'!K46+'0222-CS IPAUSSURAMA'!K46+'0223-DISTRITO  NOROESTE'!K46+'0226-CS ITAJAI'!K46+'0227-CAMPINA GRANDE'!K46+'0228-CS SATELITE IRIS'!K46+'0229-LISA'!K46+'0230-ROSSIM'!K46+'0231-CASA DAS OFICINAS'!K46+'0232- PS SERGIO AROUCA(C.GRANDE'!K46+'SO233-VIVIENCIA TONINHA'!K46+'0234 CS.STA ROSA'!K46</f>
        <v>0</v>
      </c>
      <c r="L46" s="6">
        <f>'0202-CAPS INTEGRACAO'!L46+'0204-CS FLORESTA'!L46+'0207-CS VALENCA'!L46+'0210-PEDRO AQUINO'!L46+'0211-PERSEU LEITE'!L46+'-214-CS INTEGRACAO'!L46+'0215-CS FLORENCE'!L46+'0219-VISA NOROESTE'!L46+'0222-CS IPAUSSURAMA'!L46+'0223-DISTRITO  NOROESTE'!L46+'0226-CS ITAJAI'!L46+'0227-CAMPINA GRANDE'!L46+'0228-CS SATELITE IRIS'!L46+'0229-LISA'!L46+'0230-ROSSIM'!L46+'0231-CASA DAS OFICINAS'!L46+'0232- PS SERGIO AROUCA(C.GRANDE'!L46+'SO233-VIVIENCIA TONINHA'!L46+'0234 CS.STA ROSA'!L46</f>
        <v>0</v>
      </c>
      <c r="M46" s="6">
        <f>'0202-CAPS INTEGRACAO'!M46+'0204-CS FLORESTA'!M46+'0207-CS VALENCA'!M46+'0210-PEDRO AQUINO'!M46+'0211-PERSEU LEITE'!M46+'-214-CS INTEGRACAO'!M46+'0215-CS FLORENCE'!M46+'0219-VISA NOROESTE'!M46+'0222-CS IPAUSSURAMA'!M46+'0223-DISTRITO  NOROESTE'!M46+'0226-CS ITAJAI'!M46+'0227-CAMPINA GRANDE'!M46+'0228-CS SATELITE IRIS'!M46+'0229-LISA'!M46+'0230-ROSSIM'!M46+'0231-CASA DAS OFICINAS'!M46+'0232- PS SERGIO AROUCA(C.GRANDE'!M46+'SO233-VIVIENCIA TONINHA'!M46+'0234 CS.STA ROSA'!M46</f>
        <v>0</v>
      </c>
      <c r="N46" s="6">
        <f>'0202-CAPS INTEGRACAO'!N46+'0204-CS FLORESTA'!N46+'0207-CS VALENCA'!N46+'0210-PEDRO AQUINO'!N46+'0211-PERSEU LEITE'!N46+'-214-CS INTEGRACAO'!N46+'0215-CS FLORENCE'!N46+'0219-VISA NOROESTE'!N46+'0222-CS IPAUSSURAMA'!N46+'0223-DISTRITO  NOROESTE'!N46+'0226-CS ITAJAI'!N46+'0227-CAMPINA GRANDE'!N46+'0228-CS SATELITE IRIS'!N46+'0229-LISA'!N46+'0230-ROSSIM'!N46+'0231-CASA DAS OFICINAS'!N46+'0232- PS SERGIO AROUCA(C.GRANDE'!N46+'SO233-VIVIENCIA TONINHA'!N46+'0234 CS.STA ROSA'!N46</f>
        <v>0</v>
      </c>
    </row>
    <row r="47" spans="2:14" ht="12.75">
      <c r="B47" s="5" t="s">
        <v>50</v>
      </c>
      <c r="C47" s="6">
        <f>'0202-CAPS INTEGRACAO'!C47+'0204-CS FLORESTA'!C47+'0207-CS VALENCA'!C47+'0210-PEDRO AQUINO'!C47+'0211-PERSEU LEITE'!C47+'-214-CS INTEGRACAO'!C47+'0215-CS FLORENCE'!C47+'0219-VISA NOROESTE'!C47+'0222-CS IPAUSSURAMA'!C47+'0223-DISTRITO  NOROESTE'!C47+'0226-CS ITAJAI'!C47+'0227-CAMPINA GRANDE'!C47+'0228-CS SATELITE IRIS'!C47+'0229-LISA'!C47+'0230-ROSSIM'!C47+'0231-CASA DAS OFICINAS'!C47+'0232- PS SERGIO AROUCA(C.GRANDE'!C47+'SO233-VIVIENCIA TONINHA'!C47+'0234 CS.STA ROSA'!C47</f>
        <v>0</v>
      </c>
      <c r="D47" s="6">
        <f>'0202-CAPS INTEGRACAO'!D47+'0204-CS FLORESTA'!D47+'0207-CS VALENCA'!D47+'0210-PEDRO AQUINO'!D47+'0211-PERSEU LEITE'!D47+'-214-CS INTEGRACAO'!D47+'0215-CS FLORENCE'!D47+'0219-VISA NOROESTE'!D47+'0222-CS IPAUSSURAMA'!D47+'0223-DISTRITO  NOROESTE'!D47+'0226-CS ITAJAI'!D47+'0227-CAMPINA GRANDE'!D47+'0228-CS SATELITE IRIS'!D47+'0229-LISA'!D47+'0230-ROSSIM'!D47+'0231-CASA DAS OFICINAS'!D47+'0232- PS SERGIO AROUCA(C.GRANDE'!D47+'SO233-VIVIENCIA TONINHA'!D47+'0234 CS.STA ROSA'!D47</f>
        <v>0</v>
      </c>
      <c r="E47" s="6">
        <f>'0202-CAPS INTEGRACAO'!E47+'0204-CS FLORESTA'!E47+'0207-CS VALENCA'!E47+'0210-PEDRO AQUINO'!E47+'0211-PERSEU LEITE'!E47+'-214-CS INTEGRACAO'!E47+'0215-CS FLORENCE'!E47+'0219-VISA NOROESTE'!E47+'0222-CS IPAUSSURAMA'!E47+'0223-DISTRITO  NOROESTE'!E47+'0226-CS ITAJAI'!E47+'0227-CAMPINA GRANDE'!E47+'0228-CS SATELITE IRIS'!E47+'0229-LISA'!E47+'0230-ROSSIM'!E47+'0231-CASA DAS OFICINAS'!E47+'0232- PS SERGIO AROUCA(C.GRANDE'!E47+'SO233-VIVIENCIA TONINHA'!E47+'0234 CS.STA ROSA'!E47</f>
        <v>0</v>
      </c>
      <c r="F47" s="6">
        <f>'0202-CAPS INTEGRACAO'!F47+'0204-CS FLORESTA'!F47+'0207-CS VALENCA'!F47+'0210-PEDRO AQUINO'!F47+'0211-PERSEU LEITE'!F47+'-214-CS INTEGRACAO'!F47+'0215-CS FLORENCE'!F47+'0219-VISA NOROESTE'!F47+'0222-CS IPAUSSURAMA'!F47+'0223-DISTRITO  NOROESTE'!F47+'0226-CS ITAJAI'!F47+'0227-CAMPINA GRANDE'!F47+'0228-CS SATELITE IRIS'!F47+'0229-LISA'!F47+'0230-ROSSIM'!F47+'0231-CASA DAS OFICINAS'!F47+'0232- PS SERGIO AROUCA(C.GRANDE'!F47+'SO233-VIVIENCIA TONINHA'!F47+'0234 CS.STA ROSA'!F47</f>
        <v>0</v>
      </c>
      <c r="G47" s="6">
        <f>'0202-CAPS INTEGRACAO'!G47+'0204-CS FLORESTA'!G47+'0207-CS VALENCA'!G47+'0210-PEDRO AQUINO'!G47+'0211-PERSEU LEITE'!G47+'-214-CS INTEGRACAO'!G47+'0215-CS FLORENCE'!G47+'0219-VISA NOROESTE'!G47+'0222-CS IPAUSSURAMA'!G47+'0223-DISTRITO  NOROESTE'!G47+'0226-CS ITAJAI'!G47+'0227-CAMPINA GRANDE'!G47+'0228-CS SATELITE IRIS'!G47+'0229-LISA'!G47+'0230-ROSSIM'!G47+'0231-CASA DAS OFICINAS'!G47+'0232- PS SERGIO AROUCA(C.GRANDE'!G47+'SO233-VIVIENCIA TONINHA'!G47+'0234 CS.STA ROSA'!G47</f>
        <v>0</v>
      </c>
      <c r="H47" s="6">
        <f>'0202-CAPS INTEGRACAO'!H47+'0204-CS FLORESTA'!H47+'0207-CS VALENCA'!H47+'0210-PEDRO AQUINO'!H47+'0211-PERSEU LEITE'!H47+'-214-CS INTEGRACAO'!H47+'0215-CS FLORENCE'!H47+'0219-VISA NOROESTE'!H47+'0222-CS IPAUSSURAMA'!H47+'0223-DISTRITO  NOROESTE'!H47+'0226-CS ITAJAI'!H47+'0227-CAMPINA GRANDE'!H47+'0228-CS SATELITE IRIS'!H47+'0229-LISA'!H47+'0230-ROSSIM'!H47+'0231-CASA DAS OFICINAS'!H47+'0232- PS SERGIO AROUCA(C.GRANDE'!H47+'SO233-VIVIENCIA TONINHA'!H47+'0234 CS.STA ROSA'!H47</f>
        <v>0</v>
      </c>
      <c r="I47" s="6">
        <f>'0202-CAPS INTEGRACAO'!I47+'0204-CS FLORESTA'!I47+'0207-CS VALENCA'!I47+'0210-PEDRO AQUINO'!I47+'0211-PERSEU LEITE'!I47+'-214-CS INTEGRACAO'!I47+'0215-CS FLORENCE'!I47+'0219-VISA NOROESTE'!I47+'0222-CS IPAUSSURAMA'!I47+'0223-DISTRITO  NOROESTE'!I47+'0226-CS ITAJAI'!I47+'0227-CAMPINA GRANDE'!I47+'0228-CS SATELITE IRIS'!I47+'0229-LISA'!I47+'0230-ROSSIM'!I47+'0231-CASA DAS OFICINAS'!I47+'0232- PS SERGIO AROUCA(C.GRANDE'!I47+'SO233-VIVIENCIA TONINHA'!I47+'0234 CS.STA ROSA'!I47</f>
        <v>0</v>
      </c>
      <c r="J47" s="6">
        <f>'0202-CAPS INTEGRACAO'!J47+'0204-CS FLORESTA'!J47+'0207-CS VALENCA'!J47+'0210-PEDRO AQUINO'!J47+'0211-PERSEU LEITE'!J47+'-214-CS INTEGRACAO'!J47+'0215-CS FLORENCE'!J47+'0219-VISA NOROESTE'!J47+'0222-CS IPAUSSURAMA'!J47+'0223-DISTRITO  NOROESTE'!J47+'0226-CS ITAJAI'!J47+'0227-CAMPINA GRANDE'!J47+'0228-CS SATELITE IRIS'!J47+'0229-LISA'!J47+'0230-ROSSIM'!J47+'0231-CASA DAS OFICINAS'!J47+'0232- PS SERGIO AROUCA(C.GRANDE'!J47+'SO233-VIVIENCIA TONINHA'!J47+'0234 CS.STA ROSA'!J47</f>
        <v>0</v>
      </c>
      <c r="K47" s="6">
        <f>'0202-CAPS INTEGRACAO'!K47+'0204-CS FLORESTA'!K47+'0207-CS VALENCA'!K47+'0210-PEDRO AQUINO'!K47+'0211-PERSEU LEITE'!K47+'-214-CS INTEGRACAO'!K47+'0215-CS FLORENCE'!K47+'0219-VISA NOROESTE'!K47+'0222-CS IPAUSSURAMA'!K47+'0223-DISTRITO  NOROESTE'!K47+'0226-CS ITAJAI'!K47+'0227-CAMPINA GRANDE'!K47+'0228-CS SATELITE IRIS'!K47+'0229-LISA'!K47+'0230-ROSSIM'!K47+'0231-CASA DAS OFICINAS'!K47+'0232- PS SERGIO AROUCA(C.GRANDE'!K47+'SO233-VIVIENCIA TONINHA'!K47+'0234 CS.STA ROSA'!K47</f>
        <v>0</v>
      </c>
      <c r="L47" s="6">
        <f>'0202-CAPS INTEGRACAO'!L47+'0204-CS FLORESTA'!L47+'0207-CS VALENCA'!L47+'0210-PEDRO AQUINO'!L47+'0211-PERSEU LEITE'!L47+'-214-CS INTEGRACAO'!L47+'0215-CS FLORENCE'!L47+'0219-VISA NOROESTE'!L47+'0222-CS IPAUSSURAMA'!L47+'0223-DISTRITO  NOROESTE'!L47+'0226-CS ITAJAI'!L47+'0227-CAMPINA GRANDE'!L47+'0228-CS SATELITE IRIS'!L47+'0229-LISA'!L47+'0230-ROSSIM'!L47+'0231-CASA DAS OFICINAS'!L47+'0232- PS SERGIO AROUCA(C.GRANDE'!L47+'SO233-VIVIENCIA TONINHA'!L47+'0234 CS.STA ROSA'!L47</f>
        <v>763.35</v>
      </c>
      <c r="M47" s="6">
        <f>'0202-CAPS INTEGRACAO'!M47+'0204-CS FLORESTA'!M47+'0207-CS VALENCA'!M47+'0210-PEDRO AQUINO'!M47+'0211-PERSEU LEITE'!M47+'-214-CS INTEGRACAO'!M47+'0215-CS FLORENCE'!M47+'0219-VISA NOROESTE'!M47+'0222-CS IPAUSSURAMA'!M47+'0223-DISTRITO  NOROESTE'!M47+'0226-CS ITAJAI'!M47+'0227-CAMPINA GRANDE'!M47+'0228-CS SATELITE IRIS'!M47+'0229-LISA'!M47+'0230-ROSSIM'!M47+'0231-CASA DAS OFICINAS'!M47+'0232- PS SERGIO AROUCA(C.GRANDE'!M47+'SO233-VIVIENCIA TONINHA'!M47+'0234 CS.STA ROSA'!M47</f>
        <v>0</v>
      </c>
      <c r="N47" s="6">
        <f>'0202-CAPS INTEGRACAO'!N47+'0204-CS FLORESTA'!N47+'0207-CS VALENCA'!N47+'0210-PEDRO AQUINO'!N47+'0211-PERSEU LEITE'!N47+'-214-CS INTEGRACAO'!N47+'0215-CS FLORENCE'!N47+'0219-VISA NOROESTE'!N47+'0222-CS IPAUSSURAMA'!N47+'0223-DISTRITO  NOROESTE'!N47+'0226-CS ITAJAI'!N47+'0227-CAMPINA GRANDE'!N47+'0228-CS SATELITE IRIS'!N47+'0229-LISA'!N47+'0230-ROSSIM'!N47+'0231-CASA DAS OFICINAS'!N47+'0232- PS SERGIO AROUCA(C.GRANDE'!N47+'SO233-VIVIENCIA TONINHA'!N47+'0234 CS.STA ROSA'!N47</f>
        <v>0</v>
      </c>
    </row>
    <row r="48" spans="2:14" ht="12.75">
      <c r="B48" s="5" t="s">
        <v>63</v>
      </c>
      <c r="C48" s="6">
        <f>'0202-CAPS INTEGRACAO'!C48+'0204-CS FLORESTA'!C48+'0207-CS VALENCA'!C48+'0210-PEDRO AQUINO'!C48+'0211-PERSEU LEITE'!C48+'-214-CS INTEGRACAO'!C48+'0215-CS FLORENCE'!C48+'0219-VISA NOROESTE'!C48+'0222-CS IPAUSSURAMA'!C48+'0223-DISTRITO  NOROESTE'!C48+'0226-CS ITAJAI'!C48+'0227-CAMPINA GRANDE'!C48+'0228-CS SATELITE IRIS'!C48+'0229-LISA'!C48+'0230-ROSSIM'!C48+'0231-CASA DAS OFICINAS'!C48+'0232- PS SERGIO AROUCA(C.GRANDE'!C48+'SO233-VIVIENCIA TONINHA'!C48+'0234 CS.STA ROSA'!C48</f>
        <v>0</v>
      </c>
      <c r="D48" s="6">
        <f>'0202-CAPS INTEGRACAO'!D48+'0204-CS FLORESTA'!D48+'0207-CS VALENCA'!D48+'0210-PEDRO AQUINO'!D48+'0211-PERSEU LEITE'!D48+'-214-CS INTEGRACAO'!D48+'0215-CS FLORENCE'!D48+'0219-VISA NOROESTE'!D48+'0222-CS IPAUSSURAMA'!D48+'0223-DISTRITO  NOROESTE'!D48+'0226-CS ITAJAI'!D48+'0227-CAMPINA GRANDE'!D48+'0228-CS SATELITE IRIS'!D48+'0229-LISA'!D48+'0230-ROSSIM'!D48+'0231-CASA DAS OFICINAS'!D48+'0232- PS SERGIO AROUCA(C.GRANDE'!D48+'SO233-VIVIENCIA TONINHA'!D48+'0234 CS.STA ROSA'!D48</f>
        <v>0</v>
      </c>
      <c r="E48" s="6">
        <f>'0202-CAPS INTEGRACAO'!E48+'0204-CS FLORESTA'!E48+'0207-CS VALENCA'!E48+'0210-PEDRO AQUINO'!E48+'0211-PERSEU LEITE'!E48+'-214-CS INTEGRACAO'!E48+'0215-CS FLORENCE'!E48+'0219-VISA NOROESTE'!E48+'0222-CS IPAUSSURAMA'!E48+'0223-DISTRITO  NOROESTE'!E48+'0226-CS ITAJAI'!E48+'0227-CAMPINA GRANDE'!E48+'0228-CS SATELITE IRIS'!E48+'0229-LISA'!E48+'0230-ROSSIM'!E48+'0231-CASA DAS OFICINAS'!E48+'0232- PS SERGIO AROUCA(C.GRANDE'!E48+'SO233-VIVIENCIA TONINHA'!E48+'0234 CS.STA ROSA'!E48</f>
        <v>0</v>
      </c>
      <c r="F48" s="6">
        <f>'0202-CAPS INTEGRACAO'!F48+'0204-CS FLORESTA'!F48+'0207-CS VALENCA'!F48+'0210-PEDRO AQUINO'!F48+'0211-PERSEU LEITE'!F48+'-214-CS INTEGRACAO'!F48+'0215-CS FLORENCE'!F48+'0219-VISA NOROESTE'!F48+'0222-CS IPAUSSURAMA'!F48+'0223-DISTRITO  NOROESTE'!F48+'0226-CS ITAJAI'!F48+'0227-CAMPINA GRANDE'!F48+'0228-CS SATELITE IRIS'!F48+'0229-LISA'!F48+'0230-ROSSIM'!F48+'0231-CASA DAS OFICINAS'!F48+'0232- PS SERGIO AROUCA(C.GRANDE'!F48+'SO233-VIVIENCIA TONINHA'!F48+'0234 CS.STA ROSA'!F48</f>
        <v>0</v>
      </c>
      <c r="G48" s="6">
        <f>'0202-CAPS INTEGRACAO'!G48+'0204-CS FLORESTA'!G48+'0207-CS VALENCA'!G48+'0210-PEDRO AQUINO'!G48+'0211-PERSEU LEITE'!G48+'-214-CS INTEGRACAO'!G48+'0215-CS FLORENCE'!G48+'0219-VISA NOROESTE'!G48+'0222-CS IPAUSSURAMA'!G48+'0223-DISTRITO  NOROESTE'!G48+'0226-CS ITAJAI'!G48+'0227-CAMPINA GRANDE'!G48+'0228-CS SATELITE IRIS'!G48+'0229-LISA'!G48+'0230-ROSSIM'!G48+'0231-CASA DAS OFICINAS'!G48+'0232- PS SERGIO AROUCA(C.GRANDE'!G48+'SO233-VIVIENCIA TONINHA'!G48+'0234 CS.STA ROSA'!G48</f>
        <v>0</v>
      </c>
      <c r="H48" s="6">
        <f>'0202-CAPS INTEGRACAO'!H48+'0204-CS FLORESTA'!H48+'0207-CS VALENCA'!H48+'0210-PEDRO AQUINO'!H48+'0211-PERSEU LEITE'!H48+'-214-CS INTEGRACAO'!H48+'0215-CS FLORENCE'!H48+'0219-VISA NOROESTE'!H48+'0222-CS IPAUSSURAMA'!H48+'0223-DISTRITO  NOROESTE'!H48+'0226-CS ITAJAI'!H48+'0227-CAMPINA GRANDE'!H48+'0228-CS SATELITE IRIS'!H48+'0229-LISA'!H48+'0230-ROSSIM'!H48+'0231-CASA DAS OFICINAS'!H48+'0232- PS SERGIO AROUCA(C.GRANDE'!H48+'SO233-VIVIENCIA TONINHA'!H48+'0234 CS.STA ROSA'!H48</f>
        <v>0</v>
      </c>
      <c r="I48" s="6">
        <f>'0202-CAPS INTEGRACAO'!I48+'0204-CS FLORESTA'!I48+'0207-CS VALENCA'!I48+'0210-PEDRO AQUINO'!I48+'0211-PERSEU LEITE'!I48+'-214-CS INTEGRACAO'!I48+'0215-CS FLORENCE'!I48+'0219-VISA NOROESTE'!I48+'0222-CS IPAUSSURAMA'!I48+'0223-DISTRITO  NOROESTE'!I48+'0226-CS ITAJAI'!I48+'0227-CAMPINA GRANDE'!I48+'0228-CS SATELITE IRIS'!I48+'0229-LISA'!I48+'0230-ROSSIM'!I48+'0231-CASA DAS OFICINAS'!I48+'0232- PS SERGIO AROUCA(C.GRANDE'!I48+'SO233-VIVIENCIA TONINHA'!I48+'0234 CS.STA ROSA'!I48</f>
        <v>0</v>
      </c>
      <c r="J48" s="6">
        <f>'0202-CAPS INTEGRACAO'!J48+'0204-CS FLORESTA'!J48+'0207-CS VALENCA'!J48+'0210-PEDRO AQUINO'!J48+'0211-PERSEU LEITE'!J48+'-214-CS INTEGRACAO'!J48+'0215-CS FLORENCE'!J48+'0219-VISA NOROESTE'!J48+'0222-CS IPAUSSURAMA'!J48+'0223-DISTRITO  NOROESTE'!J48+'0226-CS ITAJAI'!J48+'0227-CAMPINA GRANDE'!J48+'0228-CS SATELITE IRIS'!J48+'0229-LISA'!J48+'0230-ROSSIM'!J48+'0231-CASA DAS OFICINAS'!J48+'0232- PS SERGIO AROUCA(C.GRANDE'!J48+'SO233-VIVIENCIA TONINHA'!J48+'0234 CS.STA ROSA'!J48</f>
        <v>0</v>
      </c>
      <c r="K48" s="6">
        <f>'0202-CAPS INTEGRACAO'!K48+'0204-CS FLORESTA'!K48+'0207-CS VALENCA'!K48+'0210-PEDRO AQUINO'!K48+'0211-PERSEU LEITE'!K48+'-214-CS INTEGRACAO'!K48+'0215-CS FLORENCE'!K48+'0219-VISA NOROESTE'!K48+'0222-CS IPAUSSURAMA'!K48+'0223-DISTRITO  NOROESTE'!K48+'0226-CS ITAJAI'!K48+'0227-CAMPINA GRANDE'!K48+'0228-CS SATELITE IRIS'!K48+'0229-LISA'!K48+'0230-ROSSIM'!K48+'0231-CASA DAS OFICINAS'!K48+'0232- PS SERGIO AROUCA(C.GRANDE'!K48+'SO233-VIVIENCIA TONINHA'!K48+'0234 CS.STA ROSA'!K48</f>
        <v>0</v>
      </c>
      <c r="L48" s="6">
        <f>'0202-CAPS INTEGRACAO'!L48+'0204-CS FLORESTA'!L48+'0207-CS VALENCA'!L48+'0210-PEDRO AQUINO'!L48+'0211-PERSEU LEITE'!L48+'-214-CS INTEGRACAO'!L48+'0215-CS FLORENCE'!L48+'0219-VISA NOROESTE'!L48+'0222-CS IPAUSSURAMA'!L48+'0223-DISTRITO  NOROESTE'!L48+'0226-CS ITAJAI'!L48+'0227-CAMPINA GRANDE'!L48+'0228-CS SATELITE IRIS'!L48+'0229-LISA'!L48+'0230-ROSSIM'!L48+'0231-CASA DAS OFICINAS'!L48+'0232- PS SERGIO AROUCA(C.GRANDE'!L48+'SO233-VIVIENCIA TONINHA'!L48+'0234 CS.STA ROSA'!L48</f>
        <v>0</v>
      </c>
      <c r="M48" s="6">
        <f>'0202-CAPS INTEGRACAO'!M48+'0204-CS FLORESTA'!M48+'0207-CS VALENCA'!M48+'0210-PEDRO AQUINO'!M48+'0211-PERSEU LEITE'!M48+'-214-CS INTEGRACAO'!M48+'0215-CS FLORENCE'!M48+'0219-VISA NOROESTE'!M48+'0222-CS IPAUSSURAMA'!M48+'0223-DISTRITO  NOROESTE'!M48+'0226-CS ITAJAI'!M48+'0227-CAMPINA GRANDE'!M48+'0228-CS SATELITE IRIS'!M48+'0229-LISA'!M48+'0230-ROSSIM'!M48+'0231-CASA DAS OFICINAS'!M48+'0232- PS SERGIO AROUCA(C.GRANDE'!M48+'SO233-VIVIENCIA TONINHA'!M48+'0234 CS.STA ROSA'!M48</f>
        <v>0</v>
      </c>
      <c r="N48" s="6">
        <f>'0202-CAPS INTEGRACAO'!N48+'0204-CS FLORESTA'!N48+'0207-CS VALENCA'!N48+'0210-PEDRO AQUINO'!N48+'0211-PERSEU LEITE'!N48+'-214-CS INTEGRACAO'!N48+'0215-CS FLORENCE'!N48+'0219-VISA NOROESTE'!N48+'0222-CS IPAUSSURAMA'!N48+'0223-DISTRITO  NOROESTE'!N48+'0226-CS ITAJAI'!N48+'0227-CAMPINA GRANDE'!N48+'0228-CS SATELITE IRIS'!N48+'0229-LISA'!N48+'0230-ROSSIM'!N48+'0231-CASA DAS OFICINAS'!N48+'0232- PS SERGIO AROUCA(C.GRANDE'!N48+'SO233-VIVIENCIA TONINHA'!N48+'0234 CS.STA ROSA'!N48</f>
        <v>0</v>
      </c>
    </row>
    <row r="49" spans="2:14" ht="12.75">
      <c r="B49" s="7" t="s">
        <v>31</v>
      </c>
      <c r="C49" s="8">
        <f>SUM(C2:C48)</f>
        <v>5134310.111399999</v>
      </c>
      <c r="D49" s="8">
        <f aca="true" t="shared" si="0" ref="D49:N49">SUM(D2:D48)</f>
        <v>4967274.2966</v>
      </c>
      <c r="E49" s="8">
        <f t="shared" si="0"/>
        <v>4839505.458699999</v>
      </c>
      <c r="F49" s="8">
        <f t="shared" si="0"/>
        <v>4937054.549699999</v>
      </c>
      <c r="G49" s="8">
        <f t="shared" si="0"/>
        <v>4993047.578200001</v>
      </c>
      <c r="H49" s="8">
        <f t="shared" si="0"/>
        <v>5641129.8669</v>
      </c>
      <c r="I49" s="8">
        <f t="shared" si="0"/>
        <v>5655899.007</v>
      </c>
      <c r="J49" s="8">
        <f t="shared" si="0"/>
        <v>5067638.423099999</v>
      </c>
      <c r="K49" s="8">
        <f t="shared" si="0"/>
        <v>5131452.8513</v>
      </c>
      <c r="L49" s="8">
        <f t="shared" si="0"/>
        <v>5101620.345199999</v>
      </c>
      <c r="M49" s="8">
        <f t="shared" si="0"/>
        <v>5203850.1984</v>
      </c>
      <c r="N49" s="8">
        <f t="shared" si="0"/>
        <v>5319238.9858</v>
      </c>
    </row>
  </sheetData>
  <sheetProtection/>
  <printOptions/>
  <pageMargins left="0.1968503937007874" right="0" top="0.7874015748031497" bottom="0" header="0.5118110236220472" footer="0.5118110236220472"/>
  <pageSetup horizontalDpi="600" verticalDpi="600" orientation="landscape" paperSize="9" scale="85" r:id="rId1"/>
  <headerFooter alignWithMargins="0">
    <oddHeader>&amp;CTOTAL GERAL - NOROESTE - 2012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B15" sqref="B15:H15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57421875" style="0" customWidth="1"/>
    <col min="3" max="14" width="9.7109375" style="0" customWidth="1"/>
  </cols>
  <sheetData>
    <row r="1" spans="1:14" ht="12.75">
      <c r="A1" t="s">
        <v>40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18.69</v>
      </c>
      <c r="F2" s="11">
        <v>0</v>
      </c>
      <c r="G2" s="11">
        <v>0</v>
      </c>
      <c r="H2" s="11">
        <v>36.84</v>
      </c>
      <c r="I2" s="11">
        <v>0</v>
      </c>
      <c r="J2" s="11">
        <v>0</v>
      </c>
      <c r="K2" s="11">
        <v>71</v>
      </c>
      <c r="L2" s="11">
        <v>21.99</v>
      </c>
      <c r="M2" s="11">
        <v>46.53</v>
      </c>
      <c r="N2" s="11">
        <v>0</v>
      </c>
    </row>
    <row r="3" spans="2:14" ht="12.75">
      <c r="B3" s="10" t="s">
        <v>1</v>
      </c>
      <c r="C3" s="11">
        <v>1316.14</v>
      </c>
      <c r="D3" s="11">
        <v>1392.62</v>
      </c>
      <c r="E3" s="11">
        <v>2585.22</v>
      </c>
      <c r="F3" s="11">
        <v>1255.5</v>
      </c>
      <c r="G3" s="11">
        <v>666.58</v>
      </c>
      <c r="H3" s="11">
        <v>739.42</v>
      </c>
      <c r="I3" s="11">
        <v>593.96</v>
      </c>
      <c r="J3" s="11">
        <v>407.54</v>
      </c>
      <c r="K3" s="11">
        <v>569.46</v>
      </c>
      <c r="L3" s="11">
        <v>509</v>
      </c>
      <c r="M3" s="11">
        <v>427.78</v>
      </c>
      <c r="N3" s="11">
        <v>448.02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276.54</v>
      </c>
      <c r="D10" s="11">
        <v>0</v>
      </c>
      <c r="E10" s="11">
        <v>135.63</v>
      </c>
      <c r="F10" s="11">
        <v>134.07</v>
      </c>
      <c r="G10" s="11">
        <v>67.03</v>
      </c>
      <c r="H10" s="11">
        <v>134.07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704.57</v>
      </c>
      <c r="D11" s="11">
        <v>717.47</v>
      </c>
      <c r="E11" s="11">
        <v>900.24</v>
      </c>
      <c r="F11" s="11">
        <v>898.34</v>
      </c>
      <c r="G11" s="11">
        <v>950.8</v>
      </c>
      <c r="H11" s="11">
        <v>798.47</v>
      </c>
      <c r="I11" s="11">
        <v>902.72</v>
      </c>
      <c r="J11" s="11">
        <v>787.28</v>
      </c>
      <c r="K11" s="11">
        <v>896.55</v>
      </c>
      <c r="L11" s="11">
        <v>754.5</v>
      </c>
      <c r="M11" s="11">
        <v>816.57</v>
      </c>
      <c r="N11" s="11">
        <v>530.59</v>
      </c>
    </row>
    <row r="12" spans="2:14" ht="12.75">
      <c r="B12" s="10" t="s">
        <v>5</v>
      </c>
      <c r="C12" s="11">
        <v>7651.91</v>
      </c>
      <c r="D12" s="11">
        <v>8221.9</v>
      </c>
      <c r="E12" s="11">
        <v>11669.43</v>
      </c>
      <c r="F12" s="11">
        <v>8665.71</v>
      </c>
      <c r="G12" s="11">
        <v>8023.9</v>
      </c>
      <c r="H12" s="11">
        <v>10680.83</v>
      </c>
      <c r="I12" s="11">
        <v>7174.38</v>
      </c>
      <c r="J12" s="11">
        <v>5958.96</v>
      </c>
      <c r="K12" s="11">
        <v>10989.34</v>
      </c>
      <c r="L12" s="11">
        <v>5459.64</v>
      </c>
      <c r="M12" s="11">
        <v>7759.63</v>
      </c>
      <c r="N12" s="11">
        <v>9141.31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61.93</v>
      </c>
      <c r="D14" s="11">
        <v>194.32</v>
      </c>
      <c r="E14" s="11">
        <v>392.68</v>
      </c>
      <c r="F14" s="11">
        <v>428.78</v>
      </c>
      <c r="G14" s="11">
        <v>296.46</v>
      </c>
      <c r="H14" s="11">
        <v>306.5</v>
      </c>
      <c r="I14" s="11">
        <v>0</v>
      </c>
      <c r="J14" s="11">
        <v>353.01</v>
      </c>
      <c r="K14" s="11">
        <v>219.1</v>
      </c>
      <c r="L14" s="11">
        <v>311.05</v>
      </c>
      <c r="M14" s="11">
        <v>301.83</v>
      </c>
      <c r="N14" s="11">
        <v>504.32</v>
      </c>
    </row>
    <row r="15" spans="2:14" ht="12.75">
      <c r="B15" s="10" t="s">
        <v>9</v>
      </c>
      <c r="C15" s="11">
        <v>7847.4</v>
      </c>
      <c r="D15" s="11">
        <v>5098.78</v>
      </c>
      <c r="E15" s="11">
        <v>10803.16</v>
      </c>
      <c r="F15" s="11">
        <v>13514.81</v>
      </c>
      <c r="G15" s="11">
        <v>15498.56</v>
      </c>
      <c r="H15" s="11">
        <v>6057.99</v>
      </c>
      <c r="I15" s="11">
        <v>12152</v>
      </c>
      <c r="J15" s="11">
        <v>7990.49</v>
      </c>
      <c r="K15" s="11">
        <v>8826.26</v>
      </c>
      <c r="L15" s="11">
        <v>2100.76</v>
      </c>
      <c r="M15" s="11">
        <v>4835.28</v>
      </c>
      <c r="N15" s="11">
        <v>5229.26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0</v>
      </c>
      <c r="D18" s="11">
        <v>0</v>
      </c>
      <c r="E18" s="11">
        <v>50.14</v>
      </c>
      <c r="F18" s="11">
        <v>108.64</v>
      </c>
      <c r="G18" s="11">
        <v>0</v>
      </c>
      <c r="H18" s="11">
        <v>10.4</v>
      </c>
      <c r="I18" s="11">
        <v>0</v>
      </c>
      <c r="J18" s="11">
        <v>2.05</v>
      </c>
      <c r="K18" s="11">
        <v>0</v>
      </c>
      <c r="L18" s="11">
        <v>15</v>
      </c>
      <c r="M18" s="11">
        <v>0</v>
      </c>
      <c r="N18" s="11">
        <v>0</v>
      </c>
    </row>
    <row r="19" spans="2:14" ht="12.75">
      <c r="B19" s="10" t="s">
        <v>12</v>
      </c>
      <c r="C19" s="11">
        <v>86.58</v>
      </c>
      <c r="D19" s="11">
        <v>21.86</v>
      </c>
      <c r="E19" s="11">
        <v>0</v>
      </c>
      <c r="F19" s="11">
        <v>46</v>
      </c>
      <c r="G19" s="11">
        <v>55.42</v>
      </c>
      <c r="H19" s="11">
        <v>34.35</v>
      </c>
      <c r="I19" s="11">
        <v>78.4</v>
      </c>
      <c r="J19" s="11">
        <v>65.27</v>
      </c>
      <c r="K19" s="11">
        <v>308.08</v>
      </c>
      <c r="L19" s="11">
        <v>90.99</v>
      </c>
      <c r="M19" s="11">
        <v>87.85</v>
      </c>
      <c r="N19" s="11">
        <v>93.96</v>
      </c>
    </row>
    <row r="20" spans="2:14" ht="12.75">
      <c r="B20" s="10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v>98.21</v>
      </c>
      <c r="H20" s="11">
        <v>0</v>
      </c>
      <c r="I20" s="11">
        <v>0</v>
      </c>
      <c r="J20" s="11">
        <v>116</v>
      </c>
      <c r="K20" s="11">
        <v>0</v>
      </c>
      <c r="L20" s="11">
        <v>0</v>
      </c>
      <c r="M20" s="11">
        <v>48</v>
      </c>
      <c r="N20" s="11">
        <v>0</v>
      </c>
    </row>
    <row r="21" spans="2:14" ht="12.75">
      <c r="B21" s="10" t="s">
        <v>14</v>
      </c>
      <c r="C21" s="11">
        <v>0</v>
      </c>
      <c r="D21" s="11">
        <v>13.12</v>
      </c>
      <c r="E21" s="11">
        <v>13.12</v>
      </c>
      <c r="F21" s="11">
        <v>13.12</v>
      </c>
      <c r="G21" s="11">
        <v>26.25</v>
      </c>
      <c r="H21" s="11">
        <v>0</v>
      </c>
      <c r="I21" s="11">
        <v>66.13</v>
      </c>
      <c r="J21" s="11">
        <v>13.12</v>
      </c>
      <c r="K21" s="11">
        <v>0</v>
      </c>
      <c r="L21" s="11">
        <v>0</v>
      </c>
      <c r="M21" s="11">
        <v>658.68</v>
      </c>
      <c r="N21" s="11">
        <v>0</v>
      </c>
    </row>
    <row r="22" spans="2:14" ht="12.75">
      <c r="B22" s="10" t="s">
        <v>15</v>
      </c>
      <c r="C22" s="11">
        <v>15.95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24.36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109.97</v>
      </c>
      <c r="E26" s="11">
        <v>400</v>
      </c>
      <c r="F26" s="11">
        <v>0</v>
      </c>
      <c r="G26" s="11">
        <v>1336.16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20794.55</v>
      </c>
      <c r="D28" s="11">
        <v>13320.17</v>
      </c>
      <c r="E28" s="11">
        <v>17936.17</v>
      </c>
      <c r="F28" s="11">
        <v>17776.5</v>
      </c>
      <c r="G28" s="11">
        <v>16673.33</v>
      </c>
      <c r="H28" s="11">
        <v>18905.56</v>
      </c>
      <c r="I28" s="11">
        <v>20623.96</v>
      </c>
      <c r="J28" s="11">
        <v>25762.31</v>
      </c>
      <c r="K28" s="11">
        <v>18039.96</v>
      </c>
      <c r="L28" s="11">
        <v>14173.26</v>
      </c>
      <c r="M28" s="11">
        <v>17633.91</v>
      </c>
      <c r="N28" s="11">
        <v>12916.38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33.13</v>
      </c>
      <c r="G32" s="11">
        <v>83.13</v>
      </c>
      <c r="H32" s="11">
        <v>0</v>
      </c>
      <c r="I32" s="11">
        <v>0</v>
      </c>
      <c r="J32" s="11">
        <v>32.19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5186.1</v>
      </c>
      <c r="D34" s="11">
        <v>5186.1</v>
      </c>
      <c r="E34" s="11">
        <v>5186.1</v>
      </c>
      <c r="F34" s="11">
        <v>5186.1</v>
      </c>
      <c r="G34" s="11">
        <v>7162.14</v>
      </c>
      <c r="H34" s="11">
        <v>5547.57</v>
      </c>
      <c r="I34" s="11">
        <v>5547.57</v>
      </c>
      <c r="J34" s="11">
        <v>5547.57</v>
      </c>
      <c r="K34" s="11">
        <v>5547.57</v>
      </c>
      <c r="L34" s="11">
        <v>5547.57</v>
      </c>
      <c r="M34" s="11">
        <v>5547.57</v>
      </c>
      <c r="N34" s="11">
        <v>5547.57</v>
      </c>
    </row>
    <row r="35" spans="2:14" ht="12.75">
      <c r="B35" s="10" t="s">
        <v>24</v>
      </c>
      <c r="C35" s="11">
        <v>4329.79</v>
      </c>
      <c r="D35" s="11">
        <v>4648.15</v>
      </c>
      <c r="E35" s="11">
        <v>4648.15</v>
      </c>
      <c r="F35" s="11">
        <v>4648.15</v>
      </c>
      <c r="G35" s="11">
        <v>4648.15</v>
      </c>
      <c r="H35" s="11">
        <v>4648.15</v>
      </c>
      <c r="I35" s="11">
        <v>4646.19</v>
      </c>
      <c r="J35" s="11">
        <v>4646.19</v>
      </c>
      <c r="K35" s="11">
        <v>4646.19</v>
      </c>
      <c r="L35" s="11">
        <v>4646.19</v>
      </c>
      <c r="M35" s="11">
        <v>4646.19</v>
      </c>
      <c r="N35" s="11">
        <v>4646.19</v>
      </c>
    </row>
    <row r="36" spans="2:14" ht="12.75">
      <c r="B36" s="10" t="s">
        <v>25</v>
      </c>
      <c r="C36" s="11">
        <v>5.48</v>
      </c>
      <c r="D36" s="11">
        <v>8</v>
      </c>
      <c r="E36" s="11">
        <v>0</v>
      </c>
      <c r="F36" s="11">
        <v>0</v>
      </c>
      <c r="G36" s="11">
        <v>13.03</v>
      </c>
      <c r="H36" s="11">
        <v>10.96</v>
      </c>
      <c r="I36" s="11">
        <v>2.57</v>
      </c>
      <c r="J36" s="11">
        <v>0</v>
      </c>
      <c r="K36" s="11">
        <v>4.03</v>
      </c>
      <c r="L36" s="11">
        <v>0</v>
      </c>
      <c r="M36" s="11">
        <v>0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163777.7</v>
      </c>
      <c r="D38" s="11">
        <v>143063.37</v>
      </c>
      <c r="E38" s="11">
        <v>134171.97</v>
      </c>
      <c r="F38" s="11">
        <v>142540.31</v>
      </c>
      <c r="G38" s="11">
        <v>126233.81</v>
      </c>
      <c r="H38" s="11">
        <v>165695.75</v>
      </c>
      <c r="I38" s="11">
        <v>161109.68</v>
      </c>
      <c r="J38" s="11">
        <v>147153.67</v>
      </c>
      <c r="K38" s="11">
        <v>147151.32</v>
      </c>
      <c r="L38" s="11">
        <v>145473.55</v>
      </c>
      <c r="M38" s="11">
        <v>152734.29</v>
      </c>
      <c r="N38" s="11">
        <v>153814.55</v>
      </c>
    </row>
    <row r="39" spans="2:14" s="1" customFormat="1" ht="12.75">
      <c r="B39" s="5" t="s">
        <v>64</v>
      </c>
      <c r="C39" s="11">
        <f>C38*33%</f>
        <v>54046.641</v>
      </c>
      <c r="D39" s="11">
        <f aca="true" t="shared" si="0" ref="D39:N39">D38*33%</f>
        <v>47210.9121</v>
      </c>
      <c r="E39" s="11">
        <f t="shared" si="0"/>
        <v>44276.750100000005</v>
      </c>
      <c r="F39" s="11">
        <f t="shared" si="0"/>
        <v>47038.3023</v>
      </c>
      <c r="G39" s="11">
        <f t="shared" si="0"/>
        <v>41657.1573</v>
      </c>
      <c r="H39" s="11">
        <f t="shared" si="0"/>
        <v>54679.5975</v>
      </c>
      <c r="I39" s="11">
        <f t="shared" si="0"/>
        <v>53166.1944</v>
      </c>
      <c r="J39" s="11">
        <f t="shared" si="0"/>
        <v>48560.71110000001</v>
      </c>
      <c r="K39" s="11">
        <f t="shared" si="0"/>
        <v>48559.935600000004</v>
      </c>
      <c r="L39" s="11">
        <f t="shared" si="0"/>
        <v>48006.271499999995</v>
      </c>
      <c r="M39" s="11">
        <f t="shared" si="0"/>
        <v>50402.31570000001</v>
      </c>
      <c r="N39" s="11">
        <f t="shared" si="0"/>
        <v>50758.8015</v>
      </c>
    </row>
    <row r="40" spans="2:14" ht="12.75">
      <c r="B40" s="10" t="s">
        <v>59</v>
      </c>
      <c r="C40" s="11">
        <v>32766.5</v>
      </c>
      <c r="D40" s="11">
        <v>37269.27</v>
      </c>
      <c r="E40" s="11">
        <v>36543.9</v>
      </c>
      <c r="F40" s="11">
        <v>35037.31</v>
      </c>
      <c r="G40" s="11">
        <v>34215.14</v>
      </c>
      <c r="H40" s="11">
        <v>31287</v>
      </c>
      <c r="I40" s="11">
        <v>20818.86</v>
      </c>
      <c r="J40" s="11">
        <v>3059.69</v>
      </c>
      <c r="K40" s="11">
        <v>2583.38</v>
      </c>
      <c r="L40" s="11">
        <v>3697.48</v>
      </c>
      <c r="M40" s="11">
        <v>4545.68</v>
      </c>
      <c r="N40" s="11">
        <v>4284.71</v>
      </c>
    </row>
    <row r="41" spans="2:14" ht="12.75">
      <c r="B41" s="10" t="s">
        <v>28</v>
      </c>
      <c r="C41" s="11">
        <v>304.98</v>
      </c>
      <c r="D41" s="11">
        <v>264.98</v>
      </c>
      <c r="E41" s="11">
        <v>936.46</v>
      </c>
      <c r="F41" s="11">
        <v>850.27</v>
      </c>
      <c r="G41" s="11">
        <v>380.85</v>
      </c>
      <c r="H41" s="11">
        <v>379.78</v>
      </c>
      <c r="I41" s="11">
        <v>440.61</v>
      </c>
      <c r="J41" s="11">
        <v>155.85</v>
      </c>
      <c r="K41" s="11">
        <v>1112</v>
      </c>
      <c r="L41" s="11">
        <v>333.45</v>
      </c>
      <c r="M41" s="11">
        <v>512.58</v>
      </c>
      <c r="N41" s="11">
        <v>259.63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2281.03</v>
      </c>
      <c r="D44" s="11">
        <v>2105.78</v>
      </c>
      <c r="E44" s="11">
        <v>1742.35</v>
      </c>
      <c r="F44" s="11">
        <v>2056.53</v>
      </c>
      <c r="G44" s="11">
        <v>2048.96</v>
      </c>
      <c r="H44" s="11">
        <v>1703.29</v>
      </c>
      <c r="I44" s="11">
        <v>1616.14</v>
      </c>
      <c r="J44" s="11">
        <v>1797.09</v>
      </c>
      <c r="K44" s="11">
        <v>1899.92</v>
      </c>
      <c r="L44" s="11">
        <v>1800.94</v>
      </c>
      <c r="M44" s="11">
        <v>1639.71</v>
      </c>
      <c r="N44" s="11">
        <v>1609.61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301453.791</v>
      </c>
      <c r="D49" s="13">
        <f aca="true" t="shared" si="1" ref="D49:N49">SUM(D2:D48)</f>
        <v>268846.7721</v>
      </c>
      <c r="E49" s="13">
        <f t="shared" si="1"/>
        <v>272510.16010000004</v>
      </c>
      <c r="F49" s="13">
        <f t="shared" si="1"/>
        <v>280231.57230000006</v>
      </c>
      <c r="G49" s="13">
        <f t="shared" si="1"/>
        <v>260135.0673</v>
      </c>
      <c r="H49" s="13">
        <f t="shared" si="1"/>
        <v>301656.5275</v>
      </c>
      <c r="I49" s="13">
        <f t="shared" si="1"/>
        <v>288939.36439999996</v>
      </c>
      <c r="J49" s="13">
        <f t="shared" si="1"/>
        <v>252408.99110000004</v>
      </c>
      <c r="K49" s="13">
        <f t="shared" si="1"/>
        <v>251424.09560000003</v>
      </c>
      <c r="L49" s="13">
        <f t="shared" si="1"/>
        <v>232966.0015</v>
      </c>
      <c r="M49" s="13">
        <f t="shared" si="1"/>
        <v>252644.3957</v>
      </c>
      <c r="N49" s="13">
        <f t="shared" si="1"/>
        <v>249784.90149999998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0222 - CS IPAUSSURAMA - 2012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8.00390625" style="0" customWidth="1"/>
    <col min="3" max="14" width="9.7109375" style="0" customWidth="1"/>
  </cols>
  <sheetData>
    <row r="1" spans="1:14" ht="12.75">
      <c r="A1" t="s">
        <v>41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27.49</v>
      </c>
      <c r="F2" s="11">
        <v>0</v>
      </c>
      <c r="G2" s="11">
        <v>0</v>
      </c>
      <c r="H2" s="11">
        <v>62.69</v>
      </c>
      <c r="I2" s="11">
        <v>0</v>
      </c>
      <c r="J2" s="11">
        <v>0</v>
      </c>
      <c r="K2" s="11">
        <v>0</v>
      </c>
      <c r="L2" s="11">
        <v>0</v>
      </c>
      <c r="M2" s="11">
        <v>108.45</v>
      </c>
      <c r="N2" s="11">
        <v>0</v>
      </c>
    </row>
    <row r="3" spans="2:14" ht="12.75">
      <c r="B3" s="10" t="s">
        <v>1</v>
      </c>
      <c r="C3" s="11">
        <v>125.82</v>
      </c>
      <c r="D3" s="11">
        <v>106.88</v>
      </c>
      <c r="E3" s="11">
        <v>91.7</v>
      </c>
      <c r="F3" s="11">
        <v>116.02</v>
      </c>
      <c r="G3" s="11">
        <v>346.82</v>
      </c>
      <c r="H3" s="11">
        <v>91.7</v>
      </c>
      <c r="I3" s="11">
        <v>103.97</v>
      </c>
      <c r="J3" s="11">
        <v>140.34</v>
      </c>
      <c r="K3" s="11">
        <v>103.86</v>
      </c>
      <c r="L3" s="11">
        <v>103.86</v>
      </c>
      <c r="M3" s="11">
        <v>128.18</v>
      </c>
      <c r="N3" s="11">
        <v>367.06</v>
      </c>
    </row>
    <row r="4" spans="2:14" ht="12.75">
      <c r="B4" s="10" t="s">
        <v>2</v>
      </c>
      <c r="C4" s="11">
        <v>5102</v>
      </c>
      <c r="D4" s="11">
        <v>5102</v>
      </c>
      <c r="E4" s="11">
        <v>5102</v>
      </c>
      <c r="F4" s="11">
        <v>5102</v>
      </c>
      <c r="G4" s="11">
        <v>5102</v>
      </c>
      <c r="H4" s="11">
        <v>5102</v>
      </c>
      <c r="I4" s="11">
        <v>5102</v>
      </c>
      <c r="J4" s="11">
        <v>5102</v>
      </c>
      <c r="K4" s="11">
        <v>5102</v>
      </c>
      <c r="L4" s="11">
        <v>5102</v>
      </c>
      <c r="M4" s="11">
        <v>5102</v>
      </c>
      <c r="N4" s="11">
        <v>5102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2393.24</v>
      </c>
      <c r="D6" s="11">
        <v>2089.07</v>
      </c>
      <c r="E6" s="11">
        <v>2170.03</v>
      </c>
      <c r="F6" s="11">
        <v>1937.22</v>
      </c>
      <c r="G6" s="11">
        <v>2476.9</v>
      </c>
      <c r="H6" s="11">
        <v>1802.36</v>
      </c>
      <c r="I6" s="11">
        <v>1805.94</v>
      </c>
      <c r="J6" s="11">
        <v>1876.28</v>
      </c>
      <c r="K6" s="11">
        <v>1633.56</v>
      </c>
      <c r="L6" s="11">
        <v>1506.18</v>
      </c>
      <c r="M6" s="11">
        <v>987.36</v>
      </c>
      <c r="N6" s="11">
        <v>1614.4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32698.35</v>
      </c>
      <c r="K7" s="11">
        <v>0</v>
      </c>
      <c r="L7" s="11">
        <v>4400.12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47.44</v>
      </c>
      <c r="D10" s="11">
        <v>0</v>
      </c>
      <c r="E10" s="11">
        <v>0</v>
      </c>
      <c r="F10" s="11">
        <v>0</v>
      </c>
      <c r="G10" s="11">
        <v>18.97</v>
      </c>
      <c r="H10" s="11">
        <v>47.44</v>
      </c>
      <c r="I10" s="11">
        <v>0</v>
      </c>
      <c r="J10" s="11">
        <v>49.55</v>
      </c>
      <c r="K10" s="11">
        <v>0</v>
      </c>
      <c r="L10" s="11">
        <v>24.77</v>
      </c>
      <c r="M10" s="11">
        <v>0</v>
      </c>
      <c r="N10" s="11">
        <v>49.57</v>
      </c>
    </row>
    <row r="11" spans="2:14" ht="12.75">
      <c r="B11" s="10" t="s">
        <v>4</v>
      </c>
      <c r="C11" s="11">
        <v>0</v>
      </c>
      <c r="D11" s="11">
        <v>706.75</v>
      </c>
      <c r="E11" s="11">
        <v>516.21</v>
      </c>
      <c r="F11" s="11">
        <v>531.47</v>
      </c>
      <c r="G11" s="11">
        <v>496.37</v>
      </c>
      <c r="H11" s="11">
        <v>508.72</v>
      </c>
      <c r="I11" s="11">
        <v>482.28</v>
      </c>
      <c r="J11" s="11">
        <v>456.02</v>
      </c>
      <c r="K11" s="11">
        <v>487.05</v>
      </c>
      <c r="L11" s="11">
        <v>481.28</v>
      </c>
      <c r="M11" s="11">
        <v>464.42</v>
      </c>
      <c r="N11" s="11">
        <v>360.94</v>
      </c>
    </row>
    <row r="12" spans="2:14" ht="12.75">
      <c r="B12" s="10" t="s">
        <v>5</v>
      </c>
      <c r="C12" s="11">
        <v>8522.14</v>
      </c>
      <c r="D12" s="11">
        <v>5949.31</v>
      </c>
      <c r="E12" s="11">
        <v>4726.36</v>
      </c>
      <c r="F12" s="11">
        <v>1539.07</v>
      </c>
      <c r="G12" s="11">
        <v>12391.82</v>
      </c>
      <c r="H12" s="11">
        <v>12811.61</v>
      </c>
      <c r="I12" s="11">
        <v>1130.5</v>
      </c>
      <c r="J12" s="11">
        <v>28204.37</v>
      </c>
      <c r="K12" s="11">
        <v>736</v>
      </c>
      <c r="L12" s="11">
        <v>13526.87</v>
      </c>
      <c r="M12" s="11">
        <v>14682.49</v>
      </c>
      <c r="N12" s="11">
        <v>14927.67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40.58</v>
      </c>
      <c r="D14" s="11">
        <v>1.38</v>
      </c>
      <c r="E14" s="11">
        <v>1.38</v>
      </c>
      <c r="F14" s="11">
        <v>1.38</v>
      </c>
      <c r="G14" s="11">
        <v>0</v>
      </c>
      <c r="H14" s="11">
        <v>1.38</v>
      </c>
      <c r="I14" s="11">
        <v>0</v>
      </c>
      <c r="J14" s="11">
        <v>2.81</v>
      </c>
      <c r="K14" s="11">
        <v>0.83</v>
      </c>
      <c r="L14" s="11">
        <v>124.96</v>
      </c>
      <c r="M14" s="11">
        <v>135.42</v>
      </c>
      <c r="N14" s="11">
        <v>8</v>
      </c>
    </row>
    <row r="15" spans="2:14" ht="12.75">
      <c r="B15" s="10" t="s">
        <v>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30</v>
      </c>
      <c r="D18" s="11">
        <v>0</v>
      </c>
      <c r="E18" s="11">
        <v>0</v>
      </c>
      <c r="F18" s="11">
        <v>0</v>
      </c>
      <c r="G18" s="11">
        <v>500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12</v>
      </c>
      <c r="C19" s="11">
        <v>71.24</v>
      </c>
      <c r="D19" s="11">
        <v>35.71</v>
      </c>
      <c r="E19" s="11">
        <v>35.71</v>
      </c>
      <c r="F19" s="11">
        <v>112.9</v>
      </c>
      <c r="G19" s="11">
        <v>179.6</v>
      </c>
      <c r="H19" s="11">
        <v>45.08</v>
      </c>
      <c r="I19" s="11">
        <v>0</v>
      </c>
      <c r="J19" s="11">
        <v>45.51</v>
      </c>
      <c r="K19" s="11">
        <v>30.54</v>
      </c>
      <c r="L19" s="11">
        <v>0</v>
      </c>
      <c r="M19" s="11">
        <v>293.05</v>
      </c>
      <c r="N19" s="11">
        <v>225.54</v>
      </c>
    </row>
    <row r="20" spans="2:14" ht="12.75">
      <c r="B20" s="10" t="s">
        <v>13</v>
      </c>
      <c r="C20" s="11">
        <v>242.72</v>
      </c>
      <c r="D20" s="11">
        <v>251.11</v>
      </c>
      <c r="E20" s="11">
        <v>289.11</v>
      </c>
      <c r="F20" s="11">
        <v>0</v>
      </c>
      <c r="G20" s="11">
        <v>30.4</v>
      </c>
      <c r="H20" s="11">
        <v>190.74</v>
      </c>
      <c r="I20" s="11">
        <v>0</v>
      </c>
      <c r="J20" s="11">
        <v>0</v>
      </c>
      <c r="K20" s="11">
        <v>0</v>
      </c>
      <c r="L20" s="11">
        <v>0</v>
      </c>
      <c r="M20" s="11">
        <v>71.34</v>
      </c>
      <c r="N20" s="11">
        <v>0</v>
      </c>
    </row>
    <row r="21" spans="2:14" ht="12.75">
      <c r="B21" s="10" t="s">
        <v>14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2737.54</v>
      </c>
      <c r="E26" s="11">
        <v>4122.54</v>
      </c>
      <c r="F26" s="11">
        <v>633.39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538.52</v>
      </c>
      <c r="N26" s="11">
        <v>224.38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0</v>
      </c>
      <c r="D28" s="11">
        <v>10.44</v>
      </c>
      <c r="E28" s="11">
        <v>579.36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2593.05</v>
      </c>
      <c r="D34" s="11">
        <v>2593.05</v>
      </c>
      <c r="E34" s="11">
        <v>2593.05</v>
      </c>
      <c r="F34" s="11">
        <v>2593.05</v>
      </c>
      <c r="G34" s="11">
        <v>3581.07</v>
      </c>
      <c r="H34" s="11">
        <v>2773.79</v>
      </c>
      <c r="I34" s="11">
        <v>2773.79</v>
      </c>
      <c r="J34" s="11">
        <v>2773.79</v>
      </c>
      <c r="K34" s="11">
        <v>2773.79</v>
      </c>
      <c r="L34" s="11">
        <v>2773.79</v>
      </c>
      <c r="M34" s="11">
        <v>2773.79</v>
      </c>
      <c r="N34" s="11">
        <v>2773.79</v>
      </c>
    </row>
    <row r="35" spans="2:14" ht="12.75">
      <c r="B35" s="10" t="s">
        <v>24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25</v>
      </c>
      <c r="C36" s="11">
        <v>0</v>
      </c>
      <c r="D36" s="11">
        <v>0</v>
      </c>
      <c r="E36" s="11">
        <v>4.8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163288.57</v>
      </c>
      <c r="D38" s="11">
        <v>163060.13</v>
      </c>
      <c r="E38" s="11">
        <v>158551.16</v>
      </c>
      <c r="F38" s="11">
        <v>161022.51</v>
      </c>
      <c r="G38" s="11">
        <v>153691.63</v>
      </c>
      <c r="H38" s="11">
        <v>215216.02</v>
      </c>
      <c r="I38" s="11">
        <v>186730.56</v>
      </c>
      <c r="J38" s="11">
        <v>162427.37</v>
      </c>
      <c r="K38" s="11">
        <v>153719.5</v>
      </c>
      <c r="L38" s="11">
        <v>167773.12</v>
      </c>
      <c r="M38" s="11">
        <v>175528.4</v>
      </c>
      <c r="N38" s="11">
        <v>177470.62</v>
      </c>
    </row>
    <row r="39" spans="2:14" s="1" customFormat="1" ht="12.75">
      <c r="B39" s="5" t="s">
        <v>64</v>
      </c>
      <c r="C39" s="11">
        <f>C38*33%</f>
        <v>53885.22810000001</v>
      </c>
      <c r="D39" s="11">
        <f aca="true" t="shared" si="0" ref="D39:N39">D38*33%</f>
        <v>53809.8429</v>
      </c>
      <c r="E39" s="11">
        <f t="shared" si="0"/>
        <v>52321.88280000001</v>
      </c>
      <c r="F39" s="11">
        <f t="shared" si="0"/>
        <v>53137.42830000001</v>
      </c>
      <c r="G39" s="11">
        <f t="shared" si="0"/>
        <v>50718.23790000001</v>
      </c>
      <c r="H39" s="11">
        <f t="shared" si="0"/>
        <v>71021.2866</v>
      </c>
      <c r="I39" s="11">
        <f t="shared" si="0"/>
        <v>61621.084800000004</v>
      </c>
      <c r="J39" s="11">
        <f t="shared" si="0"/>
        <v>53601.032100000004</v>
      </c>
      <c r="K39" s="11">
        <f t="shared" si="0"/>
        <v>50727.435000000005</v>
      </c>
      <c r="L39" s="11">
        <f t="shared" si="0"/>
        <v>55365.1296</v>
      </c>
      <c r="M39" s="11">
        <f t="shared" si="0"/>
        <v>57924.372</v>
      </c>
      <c r="N39" s="11">
        <f t="shared" si="0"/>
        <v>58565.3046</v>
      </c>
    </row>
    <row r="40" spans="2:14" ht="12.75">
      <c r="B40" s="10" t="s">
        <v>59</v>
      </c>
      <c r="C40" s="11">
        <v>27830.76</v>
      </c>
      <c r="D40" s="11">
        <v>23287.01</v>
      </c>
      <c r="E40" s="11">
        <v>23557.22</v>
      </c>
      <c r="F40" s="11">
        <v>24181.58</v>
      </c>
      <c r="G40" s="11">
        <v>22511.35</v>
      </c>
      <c r="H40" s="11">
        <v>17069.89</v>
      </c>
      <c r="I40" s="11">
        <v>6489.06</v>
      </c>
      <c r="J40" s="11">
        <v>6422.02</v>
      </c>
      <c r="K40" s="11">
        <v>6508.79</v>
      </c>
      <c r="L40" s="11">
        <v>9925.84</v>
      </c>
      <c r="M40" s="11">
        <v>9909.98</v>
      </c>
      <c r="N40" s="11">
        <v>9909.98</v>
      </c>
    </row>
    <row r="41" spans="2:14" ht="12.75">
      <c r="B41" s="10" t="s">
        <v>28</v>
      </c>
      <c r="C41" s="11">
        <v>1.9</v>
      </c>
      <c r="D41" s="11">
        <v>45.63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3571.32</v>
      </c>
      <c r="D44" s="11">
        <v>4001.85</v>
      </c>
      <c r="E44" s="11">
        <v>2791.22</v>
      </c>
      <c r="F44" s="11">
        <v>3183.38</v>
      </c>
      <c r="G44" s="11">
        <v>3264.37</v>
      </c>
      <c r="H44" s="11">
        <v>3082.11</v>
      </c>
      <c r="I44" s="11">
        <v>3515.85</v>
      </c>
      <c r="J44" s="11">
        <v>3299.64</v>
      </c>
      <c r="K44" s="11">
        <v>2747.45</v>
      </c>
      <c r="L44" s="11">
        <v>2582.15</v>
      </c>
      <c r="M44" s="11">
        <v>2646.9</v>
      </c>
      <c r="N44" s="11">
        <v>2723.75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763.35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267746.00810000004</v>
      </c>
      <c r="D49" s="13">
        <f aca="true" t="shared" si="1" ref="D49:N49">SUM(D2:D48)</f>
        <v>263787.7029</v>
      </c>
      <c r="E49" s="13">
        <f t="shared" si="1"/>
        <v>257481.2228</v>
      </c>
      <c r="F49" s="13">
        <f t="shared" si="1"/>
        <v>254091.3983</v>
      </c>
      <c r="G49" s="13">
        <f t="shared" si="1"/>
        <v>255309.53790000002</v>
      </c>
      <c r="H49" s="13">
        <f t="shared" si="1"/>
        <v>329826.8166</v>
      </c>
      <c r="I49" s="13">
        <f t="shared" si="1"/>
        <v>269755.0348</v>
      </c>
      <c r="J49" s="13">
        <f t="shared" si="1"/>
        <v>297099.0821</v>
      </c>
      <c r="K49" s="13">
        <f t="shared" si="1"/>
        <v>224570.80500000002</v>
      </c>
      <c r="L49" s="13">
        <f t="shared" si="1"/>
        <v>264453.41959999996</v>
      </c>
      <c r="M49" s="13">
        <f t="shared" si="1"/>
        <v>271294.672</v>
      </c>
      <c r="N49" s="13">
        <f t="shared" si="1"/>
        <v>274323.0046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0223 - DISTRITO NOROESTE - 2012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42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37.83</v>
      </c>
      <c r="F2" s="11">
        <v>0</v>
      </c>
      <c r="G2" s="11">
        <v>0</v>
      </c>
      <c r="H2" s="11">
        <v>36.84</v>
      </c>
      <c r="I2" s="11">
        <v>0</v>
      </c>
      <c r="J2" s="11">
        <v>0</v>
      </c>
      <c r="K2" s="11">
        <v>106.5</v>
      </c>
      <c r="L2" s="11">
        <v>32.99</v>
      </c>
      <c r="M2" s="11">
        <v>46.53</v>
      </c>
      <c r="N2" s="11">
        <v>0</v>
      </c>
    </row>
    <row r="3" spans="2:14" ht="12.75">
      <c r="B3" s="10" t="s">
        <v>1</v>
      </c>
      <c r="C3" s="11">
        <v>513.32</v>
      </c>
      <c r="D3" s="11">
        <v>334.41</v>
      </c>
      <c r="E3" s="11">
        <v>618.02</v>
      </c>
      <c r="F3" s="11">
        <v>326.58</v>
      </c>
      <c r="G3" s="11">
        <v>448.02</v>
      </c>
      <c r="H3" s="11">
        <v>225.38</v>
      </c>
      <c r="I3" s="11">
        <v>367.06</v>
      </c>
      <c r="J3" s="11">
        <v>326.58</v>
      </c>
      <c r="K3" s="11">
        <v>427.78</v>
      </c>
      <c r="L3" s="11">
        <v>618.23</v>
      </c>
      <c r="M3" s="11">
        <v>367.06</v>
      </c>
      <c r="N3" s="11">
        <v>387.3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778.65</v>
      </c>
      <c r="D11" s="11">
        <v>847.55</v>
      </c>
      <c r="E11" s="11">
        <v>866.55</v>
      </c>
      <c r="F11" s="11">
        <v>824.74</v>
      </c>
      <c r="G11" s="11">
        <v>664.14</v>
      </c>
      <c r="H11" s="11">
        <v>680.95</v>
      </c>
      <c r="I11" s="11">
        <v>754.16</v>
      </c>
      <c r="J11" s="11">
        <v>899.19</v>
      </c>
      <c r="K11" s="11">
        <v>851.55</v>
      </c>
      <c r="L11" s="11">
        <v>820.93</v>
      </c>
      <c r="M11" s="11">
        <v>816.95</v>
      </c>
      <c r="N11" s="11">
        <v>818.34</v>
      </c>
    </row>
    <row r="12" spans="2:14" ht="12.75">
      <c r="B12" s="10" t="s">
        <v>5</v>
      </c>
      <c r="C12" s="11">
        <v>4536.32</v>
      </c>
      <c r="D12" s="11">
        <v>4322.33</v>
      </c>
      <c r="E12" s="11">
        <v>5438.19</v>
      </c>
      <c r="F12" s="11">
        <v>5340.13</v>
      </c>
      <c r="G12" s="11">
        <v>7416.71</v>
      </c>
      <c r="H12" s="11">
        <v>5604.69</v>
      </c>
      <c r="I12" s="11">
        <v>4653.54</v>
      </c>
      <c r="J12" s="11">
        <v>5308.97</v>
      </c>
      <c r="K12" s="11">
        <v>6029.69</v>
      </c>
      <c r="L12" s="11">
        <v>4480.47</v>
      </c>
      <c r="M12" s="11">
        <v>6041.4</v>
      </c>
      <c r="N12" s="11">
        <v>6634.07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183.9</v>
      </c>
      <c r="D14" s="11">
        <v>175.75</v>
      </c>
      <c r="E14" s="11">
        <v>258.27</v>
      </c>
      <c r="F14" s="11">
        <v>252.19</v>
      </c>
      <c r="G14" s="11">
        <v>382.95</v>
      </c>
      <c r="H14" s="11">
        <v>141.19</v>
      </c>
      <c r="I14" s="11">
        <v>0</v>
      </c>
      <c r="J14" s="11">
        <v>390.46</v>
      </c>
      <c r="K14" s="11">
        <v>41.54</v>
      </c>
      <c r="L14" s="11">
        <v>215.58</v>
      </c>
      <c r="M14" s="11">
        <v>385.03</v>
      </c>
      <c r="N14" s="11">
        <v>365.78</v>
      </c>
    </row>
    <row r="15" spans="2:14" ht="12.75">
      <c r="B15" s="10" t="s">
        <v>9</v>
      </c>
      <c r="C15" s="11">
        <v>2704.57</v>
      </c>
      <c r="D15" s="11">
        <v>3823.93</v>
      </c>
      <c r="E15" s="11">
        <v>5391.18</v>
      </c>
      <c r="F15" s="11">
        <v>6222.07</v>
      </c>
      <c r="G15" s="11">
        <v>7741.55</v>
      </c>
      <c r="H15" s="11">
        <v>7929.33</v>
      </c>
      <c r="I15" s="11">
        <v>2276.86</v>
      </c>
      <c r="J15" s="11">
        <v>9543.74</v>
      </c>
      <c r="K15" s="11">
        <v>3327.73</v>
      </c>
      <c r="L15" s="11">
        <v>7057.07</v>
      </c>
      <c r="M15" s="11">
        <v>3728.91</v>
      </c>
      <c r="N15" s="11">
        <v>715.51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0.41</v>
      </c>
      <c r="D18" s="11">
        <v>3.3</v>
      </c>
      <c r="E18" s="11">
        <v>3.3</v>
      </c>
      <c r="F18" s="11">
        <v>11.88</v>
      </c>
      <c r="G18" s="11">
        <v>0.2</v>
      </c>
      <c r="H18" s="11">
        <v>8.48</v>
      </c>
      <c r="I18" s="11">
        <v>0</v>
      </c>
      <c r="J18" s="11">
        <v>0.41</v>
      </c>
      <c r="K18" s="11">
        <v>0</v>
      </c>
      <c r="L18" s="11">
        <v>14.47</v>
      </c>
      <c r="M18" s="11">
        <v>0</v>
      </c>
      <c r="N18" s="11">
        <v>0</v>
      </c>
    </row>
    <row r="19" spans="2:14" ht="12.75">
      <c r="B19" s="10" t="s">
        <v>12</v>
      </c>
      <c r="C19" s="11">
        <v>95.42</v>
      </c>
      <c r="D19" s="11">
        <v>87.11</v>
      </c>
      <c r="E19" s="11">
        <v>36.74</v>
      </c>
      <c r="F19" s="11">
        <v>117.77</v>
      </c>
      <c r="G19" s="11">
        <v>31.4</v>
      </c>
      <c r="H19" s="11">
        <v>4.25</v>
      </c>
      <c r="I19" s="11">
        <v>0</v>
      </c>
      <c r="J19" s="11">
        <v>41.75</v>
      </c>
      <c r="K19" s="11">
        <v>29.26</v>
      </c>
      <c r="L19" s="11">
        <v>19.08</v>
      </c>
      <c r="M19" s="11">
        <v>142.98</v>
      </c>
      <c r="N19" s="11">
        <v>123.93</v>
      </c>
    </row>
    <row r="20" spans="2:14" ht="12.75">
      <c r="B20" s="10" t="s">
        <v>13</v>
      </c>
      <c r="C20" s="11">
        <v>126.87</v>
      </c>
      <c r="D20" s="11">
        <v>0</v>
      </c>
      <c r="E20" s="11">
        <v>181.23</v>
      </c>
      <c r="F20" s="11">
        <v>138.94</v>
      </c>
      <c r="G20" s="11">
        <v>167.68</v>
      </c>
      <c r="H20" s="11">
        <v>138.94</v>
      </c>
      <c r="I20" s="11">
        <v>0</v>
      </c>
      <c r="J20" s="11">
        <v>196.94</v>
      </c>
      <c r="K20" s="11">
        <v>58</v>
      </c>
      <c r="L20" s="11">
        <v>58</v>
      </c>
      <c r="M20" s="11">
        <v>0</v>
      </c>
      <c r="N20" s="11">
        <v>0</v>
      </c>
    </row>
    <row r="21" spans="2:14" ht="12.75">
      <c r="B21" s="10" t="s">
        <v>14</v>
      </c>
      <c r="C21" s="11">
        <v>8.75</v>
      </c>
      <c r="D21" s="11">
        <v>8.75</v>
      </c>
      <c r="E21" s="11">
        <v>17.5</v>
      </c>
      <c r="F21" s="11">
        <v>8.75</v>
      </c>
      <c r="G21" s="11">
        <v>17.5</v>
      </c>
      <c r="H21" s="11">
        <v>13.12</v>
      </c>
      <c r="I21" s="11">
        <v>33.06</v>
      </c>
      <c r="J21" s="11">
        <v>0</v>
      </c>
      <c r="K21" s="11">
        <v>0</v>
      </c>
      <c r="L21" s="11">
        <v>0</v>
      </c>
      <c r="M21" s="11">
        <v>1094.22</v>
      </c>
      <c r="N21" s="11">
        <v>0</v>
      </c>
    </row>
    <row r="22" spans="2:14" ht="12.75">
      <c r="B22" s="10" t="s">
        <v>15</v>
      </c>
      <c r="C22" s="11">
        <v>3.64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10.92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55.11</v>
      </c>
      <c r="E26" s="11">
        <v>11047.78</v>
      </c>
      <c r="F26" s="11">
        <v>0</v>
      </c>
      <c r="G26" s="11">
        <v>2231.69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10875.63</v>
      </c>
      <c r="D28" s="11">
        <v>8530.71</v>
      </c>
      <c r="E28" s="11">
        <v>10446.62</v>
      </c>
      <c r="F28" s="11">
        <v>10113.45</v>
      </c>
      <c r="G28" s="11">
        <v>11127.39</v>
      </c>
      <c r="H28" s="11">
        <v>11067.9</v>
      </c>
      <c r="I28" s="11">
        <v>12941.27</v>
      </c>
      <c r="J28" s="11">
        <v>10799.55</v>
      </c>
      <c r="K28" s="11">
        <v>14825.56</v>
      </c>
      <c r="L28" s="11">
        <v>10478.81</v>
      </c>
      <c r="M28" s="11">
        <v>13269.3</v>
      </c>
      <c r="N28" s="11">
        <v>6580.23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48.48</v>
      </c>
      <c r="G32" s="11">
        <v>58.28</v>
      </c>
      <c r="H32" s="11">
        <v>50.17</v>
      </c>
      <c r="I32" s="11">
        <v>0</v>
      </c>
      <c r="J32" s="11">
        <v>16.6</v>
      </c>
      <c r="K32" s="11">
        <v>0</v>
      </c>
      <c r="L32" s="11">
        <v>0</v>
      </c>
      <c r="M32" s="11">
        <v>150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5186.1</v>
      </c>
      <c r="D34" s="11">
        <v>5186.1</v>
      </c>
      <c r="E34" s="11">
        <v>5186.1</v>
      </c>
      <c r="F34" s="11">
        <v>5186.1</v>
      </c>
      <c r="G34" s="11">
        <v>7162.14</v>
      </c>
      <c r="H34" s="11">
        <v>5547.57</v>
      </c>
      <c r="I34" s="11">
        <v>5547.57</v>
      </c>
      <c r="J34" s="11">
        <v>5547.57</v>
      </c>
      <c r="K34" s="11">
        <v>5547.57</v>
      </c>
      <c r="L34" s="11">
        <v>5547.57</v>
      </c>
      <c r="M34" s="11">
        <v>5547.57</v>
      </c>
      <c r="N34" s="11">
        <v>5547.57</v>
      </c>
    </row>
    <row r="35" spans="2:14" ht="12.75">
      <c r="B35" s="10" t="s">
        <v>24</v>
      </c>
      <c r="C35" s="11">
        <v>5904.26</v>
      </c>
      <c r="D35" s="11">
        <v>6507.23</v>
      </c>
      <c r="E35" s="11">
        <v>6507.23</v>
      </c>
      <c r="F35" s="11">
        <v>6507.23</v>
      </c>
      <c r="G35" s="11">
        <v>6507.23</v>
      </c>
      <c r="H35" s="11">
        <v>6507.23</v>
      </c>
      <c r="I35" s="11">
        <v>6504.49</v>
      </c>
      <c r="J35" s="11">
        <v>6504.49</v>
      </c>
      <c r="K35" s="11">
        <v>6504.49</v>
      </c>
      <c r="L35" s="11">
        <v>6504.49</v>
      </c>
      <c r="M35" s="11">
        <v>6504.49</v>
      </c>
      <c r="N35" s="11">
        <v>6504.49</v>
      </c>
    </row>
    <row r="36" spans="2:14" ht="12.75">
      <c r="B36" s="10" t="s">
        <v>25</v>
      </c>
      <c r="C36" s="11">
        <v>4.02</v>
      </c>
      <c r="D36" s="11">
        <v>8</v>
      </c>
      <c r="E36" s="11">
        <v>0</v>
      </c>
      <c r="F36" s="11">
        <v>0</v>
      </c>
      <c r="G36" s="11">
        <v>1.46</v>
      </c>
      <c r="H36" s="11">
        <v>0</v>
      </c>
      <c r="I36" s="11">
        <v>6.74</v>
      </c>
      <c r="J36" s="11">
        <v>0</v>
      </c>
      <c r="K36" s="11">
        <v>0</v>
      </c>
      <c r="L36" s="11">
        <v>4.02</v>
      </c>
      <c r="M36" s="11">
        <v>4.02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171191.2</v>
      </c>
      <c r="D38" s="11">
        <v>138200.31</v>
      </c>
      <c r="E38" s="11">
        <v>135324.97</v>
      </c>
      <c r="F38" s="11">
        <v>137082.82</v>
      </c>
      <c r="G38" s="11">
        <v>130469.53</v>
      </c>
      <c r="H38" s="11">
        <v>173321.48</v>
      </c>
      <c r="I38" s="11">
        <v>168246.12</v>
      </c>
      <c r="J38" s="11">
        <v>142596.36</v>
      </c>
      <c r="K38" s="11">
        <v>153510.71</v>
      </c>
      <c r="L38" s="11">
        <v>153942.3</v>
      </c>
      <c r="M38" s="11">
        <v>151487.03</v>
      </c>
      <c r="N38" s="11">
        <v>154415.19</v>
      </c>
    </row>
    <row r="39" spans="2:14" s="1" customFormat="1" ht="12.75">
      <c r="B39" s="5" t="s">
        <v>64</v>
      </c>
      <c r="C39" s="11">
        <f>C38*33%</f>
        <v>56493.096000000005</v>
      </c>
      <c r="D39" s="11">
        <f aca="true" t="shared" si="0" ref="D39:N39">D38*33%</f>
        <v>45606.1023</v>
      </c>
      <c r="E39" s="11">
        <f t="shared" si="0"/>
        <v>44657.2401</v>
      </c>
      <c r="F39" s="11">
        <f t="shared" si="0"/>
        <v>45237.3306</v>
      </c>
      <c r="G39" s="11">
        <f t="shared" si="0"/>
        <v>43054.9449</v>
      </c>
      <c r="H39" s="11">
        <f t="shared" si="0"/>
        <v>57196.08840000001</v>
      </c>
      <c r="I39" s="11">
        <f t="shared" si="0"/>
        <v>55521.219600000004</v>
      </c>
      <c r="J39" s="11">
        <f t="shared" si="0"/>
        <v>47056.7988</v>
      </c>
      <c r="K39" s="11">
        <f t="shared" si="0"/>
        <v>50658.5343</v>
      </c>
      <c r="L39" s="11">
        <f t="shared" si="0"/>
        <v>50800.958999999995</v>
      </c>
      <c r="M39" s="11">
        <f t="shared" si="0"/>
        <v>49990.719900000004</v>
      </c>
      <c r="N39" s="11">
        <f t="shared" si="0"/>
        <v>50957.01270000001</v>
      </c>
    </row>
    <row r="40" spans="2:14" ht="12.75">
      <c r="B40" s="10" t="s">
        <v>59</v>
      </c>
      <c r="C40" s="11">
        <v>12140.07</v>
      </c>
      <c r="D40" s="11">
        <v>10173.77</v>
      </c>
      <c r="E40" s="11">
        <v>9778.43</v>
      </c>
      <c r="F40" s="11">
        <v>9765.18</v>
      </c>
      <c r="G40" s="11">
        <v>9765.18</v>
      </c>
      <c r="H40" s="11">
        <v>10210.75</v>
      </c>
      <c r="I40" s="11">
        <v>10908.27</v>
      </c>
      <c r="J40" s="11">
        <v>2901.15</v>
      </c>
      <c r="K40" s="11">
        <v>2901.22</v>
      </c>
      <c r="L40" s="11">
        <v>2901.22</v>
      </c>
      <c r="M40" s="11">
        <v>1391.23</v>
      </c>
      <c r="N40" s="11">
        <v>1391.23</v>
      </c>
    </row>
    <row r="41" spans="2:14" ht="12.75">
      <c r="B41" s="10" t="s">
        <v>28</v>
      </c>
      <c r="C41" s="11">
        <v>385.92</v>
      </c>
      <c r="D41" s="11">
        <v>279.77</v>
      </c>
      <c r="E41" s="11">
        <v>687.84</v>
      </c>
      <c r="F41" s="11">
        <v>611.33</v>
      </c>
      <c r="G41" s="11">
        <v>557.47</v>
      </c>
      <c r="H41" s="11">
        <v>143.52</v>
      </c>
      <c r="I41" s="11">
        <v>401.26</v>
      </c>
      <c r="J41" s="11">
        <v>352.28</v>
      </c>
      <c r="K41" s="11">
        <v>750.5</v>
      </c>
      <c r="L41" s="11">
        <v>354.9</v>
      </c>
      <c r="M41" s="11">
        <v>547</v>
      </c>
      <c r="N41" s="11">
        <v>219.07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1191.49</v>
      </c>
      <c r="D44" s="11">
        <v>1369.26</v>
      </c>
      <c r="E44" s="11">
        <v>1081.19</v>
      </c>
      <c r="F44" s="11">
        <v>1283.11</v>
      </c>
      <c r="G44" s="11">
        <v>1267.16</v>
      </c>
      <c r="H44" s="11">
        <v>1095.63</v>
      </c>
      <c r="I44" s="11">
        <v>1112.82</v>
      </c>
      <c r="J44" s="11">
        <v>939.15</v>
      </c>
      <c r="K44" s="11">
        <v>1059.26</v>
      </c>
      <c r="L44" s="11">
        <v>1153.69</v>
      </c>
      <c r="M44" s="11">
        <v>1137.28</v>
      </c>
      <c r="N44" s="11">
        <v>1128.71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272323.636</v>
      </c>
      <c r="D49" s="13">
        <f aca="true" t="shared" si="1" ref="D49:N49">SUM(D2:D48)</f>
        <v>225519.49229999998</v>
      </c>
      <c r="E49" s="13">
        <f t="shared" si="1"/>
        <v>237666.2101</v>
      </c>
      <c r="F49" s="13">
        <f t="shared" si="1"/>
        <v>229078.08059999996</v>
      </c>
      <c r="G49" s="13">
        <f t="shared" si="1"/>
        <v>229072.6249</v>
      </c>
      <c r="H49" s="13">
        <f t="shared" si="1"/>
        <v>279923.50840000005</v>
      </c>
      <c r="I49" s="13">
        <f t="shared" si="1"/>
        <v>269274.43960000004</v>
      </c>
      <c r="J49" s="13">
        <f t="shared" si="1"/>
        <v>233421.98879999996</v>
      </c>
      <c r="K49" s="13">
        <f t="shared" si="1"/>
        <v>246640.8143</v>
      </c>
      <c r="L49" s="13">
        <f t="shared" si="1"/>
        <v>245004.77899999998</v>
      </c>
      <c r="M49" s="13">
        <f t="shared" si="1"/>
        <v>242651.7199</v>
      </c>
      <c r="N49" s="13">
        <f t="shared" si="1"/>
        <v>235788.4327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0226 - CS ITAJAÍ - 2012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43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13.96</v>
      </c>
      <c r="F2" s="11">
        <v>0</v>
      </c>
      <c r="G2" s="11">
        <v>0</v>
      </c>
      <c r="H2" s="11">
        <v>26.5</v>
      </c>
      <c r="I2" s="11">
        <v>0</v>
      </c>
      <c r="J2" s="11">
        <v>0</v>
      </c>
      <c r="K2" s="11">
        <v>10.99</v>
      </c>
      <c r="L2" s="11">
        <v>10.99</v>
      </c>
      <c r="M2" s="11">
        <v>0</v>
      </c>
      <c r="N2" s="11">
        <v>0</v>
      </c>
    </row>
    <row r="3" spans="2:14" ht="12.75">
      <c r="B3" s="10" t="s">
        <v>1</v>
      </c>
      <c r="C3" s="11">
        <v>79.35</v>
      </c>
      <c r="D3" s="11">
        <v>150.32</v>
      </c>
      <c r="E3" s="11">
        <v>307.05</v>
      </c>
      <c r="F3" s="11">
        <v>128.18</v>
      </c>
      <c r="G3" s="11">
        <v>468.26</v>
      </c>
      <c r="H3" s="11">
        <v>140.34</v>
      </c>
      <c r="I3" s="11">
        <v>91.7</v>
      </c>
      <c r="J3" s="11">
        <v>43.06</v>
      </c>
      <c r="K3" s="11">
        <v>116.02</v>
      </c>
      <c r="L3" s="11">
        <v>67.38</v>
      </c>
      <c r="M3" s="11">
        <v>79.54</v>
      </c>
      <c r="N3" s="11">
        <v>43.06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182.4</v>
      </c>
      <c r="D11" s="11">
        <v>208.16</v>
      </c>
      <c r="E11" s="11">
        <v>204.14</v>
      </c>
      <c r="F11" s="11">
        <v>191.67</v>
      </c>
      <c r="G11" s="11">
        <v>191.79</v>
      </c>
      <c r="H11" s="11">
        <v>184.64</v>
      </c>
      <c r="I11" s="11">
        <v>202.24</v>
      </c>
      <c r="J11" s="11">
        <v>258.44</v>
      </c>
      <c r="K11" s="11">
        <v>251.99</v>
      </c>
      <c r="L11" s="11">
        <v>277.12</v>
      </c>
      <c r="M11" s="11">
        <v>268.11</v>
      </c>
      <c r="N11" s="11">
        <v>212.69</v>
      </c>
    </row>
    <row r="12" spans="2:14" ht="12.75">
      <c r="B12" s="10" t="s">
        <v>5</v>
      </c>
      <c r="C12" s="11">
        <v>2244.32</v>
      </c>
      <c r="D12" s="11">
        <v>2924.37</v>
      </c>
      <c r="E12" s="11">
        <v>2573.24</v>
      </c>
      <c r="F12" s="11">
        <v>1962.97</v>
      </c>
      <c r="G12" s="11">
        <v>1857.95</v>
      </c>
      <c r="H12" s="11">
        <v>2318.51</v>
      </c>
      <c r="I12" s="11">
        <v>1631.77</v>
      </c>
      <c r="J12" s="11">
        <v>1684.57</v>
      </c>
      <c r="K12" s="11">
        <v>2144.22</v>
      </c>
      <c r="L12" s="11">
        <v>1854.73</v>
      </c>
      <c r="M12" s="11">
        <v>1833.27</v>
      </c>
      <c r="N12" s="11">
        <v>789.2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134.15</v>
      </c>
      <c r="D14" s="11">
        <v>138.97</v>
      </c>
      <c r="E14" s="11">
        <v>138.27</v>
      </c>
      <c r="F14" s="11">
        <v>108.25</v>
      </c>
      <c r="G14" s="11">
        <v>115.59</v>
      </c>
      <c r="H14" s="11">
        <v>115.84</v>
      </c>
      <c r="I14" s="11">
        <v>0</v>
      </c>
      <c r="J14" s="11">
        <v>98.59</v>
      </c>
      <c r="K14" s="11">
        <v>173.3</v>
      </c>
      <c r="L14" s="11">
        <v>164.96</v>
      </c>
      <c r="M14" s="11">
        <v>23.25</v>
      </c>
      <c r="N14" s="11">
        <v>80.78</v>
      </c>
    </row>
    <row r="15" spans="2:14" ht="12.75">
      <c r="B15" s="10" t="s">
        <v>9</v>
      </c>
      <c r="C15" s="11">
        <v>1858.68</v>
      </c>
      <c r="D15" s="11">
        <v>3016.47</v>
      </c>
      <c r="E15" s="11">
        <v>5729.2</v>
      </c>
      <c r="F15" s="11">
        <v>2418.4</v>
      </c>
      <c r="G15" s="11">
        <v>3157.79</v>
      </c>
      <c r="H15" s="11">
        <v>6344.18</v>
      </c>
      <c r="I15" s="11">
        <v>33.73</v>
      </c>
      <c r="J15" s="11">
        <v>1655.02</v>
      </c>
      <c r="K15" s="11">
        <v>4259.86</v>
      </c>
      <c r="L15" s="11">
        <v>258.83</v>
      </c>
      <c r="M15" s="11">
        <v>181.11</v>
      </c>
      <c r="N15" s="11">
        <v>1020.15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32.56</v>
      </c>
      <c r="D18" s="11">
        <v>32.56</v>
      </c>
      <c r="E18" s="11">
        <v>0.2</v>
      </c>
      <c r="F18" s="11">
        <v>46.08</v>
      </c>
      <c r="G18" s="11">
        <v>32.56</v>
      </c>
      <c r="H18" s="11">
        <v>39.96</v>
      </c>
      <c r="I18" s="11">
        <v>0</v>
      </c>
      <c r="J18" s="11">
        <v>0</v>
      </c>
      <c r="K18" s="11">
        <v>0.2</v>
      </c>
      <c r="L18" s="11">
        <v>32.56</v>
      </c>
      <c r="M18" s="11">
        <v>32.35</v>
      </c>
      <c r="N18" s="11">
        <v>0</v>
      </c>
    </row>
    <row r="19" spans="2:14" ht="12.75">
      <c r="B19" s="10" t="s">
        <v>12</v>
      </c>
      <c r="C19" s="11">
        <v>31.15</v>
      </c>
      <c r="D19" s="11">
        <v>23.22</v>
      </c>
      <c r="E19" s="11">
        <v>99.71</v>
      </c>
      <c r="F19" s="11">
        <v>69.21</v>
      </c>
      <c r="G19" s="11">
        <v>36.9</v>
      </c>
      <c r="H19" s="11">
        <v>6.69</v>
      </c>
      <c r="I19" s="11">
        <v>0</v>
      </c>
      <c r="J19" s="11">
        <v>23.67</v>
      </c>
      <c r="K19" s="11">
        <v>41.51</v>
      </c>
      <c r="L19" s="11">
        <v>0</v>
      </c>
      <c r="M19" s="11">
        <v>22.3</v>
      </c>
      <c r="N19" s="11">
        <v>113.05</v>
      </c>
    </row>
    <row r="20" spans="2:14" ht="12.75">
      <c r="B20" s="10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v>108.54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14</v>
      </c>
      <c r="C21" s="11">
        <v>4.37</v>
      </c>
      <c r="D21" s="11">
        <v>4.37</v>
      </c>
      <c r="E21" s="11">
        <v>4.37</v>
      </c>
      <c r="F21" s="11">
        <v>4.37</v>
      </c>
      <c r="G21" s="11">
        <v>4.37</v>
      </c>
      <c r="H21" s="11">
        <v>0</v>
      </c>
      <c r="I21" s="11">
        <v>24.31</v>
      </c>
      <c r="J21" s="11">
        <v>0</v>
      </c>
      <c r="K21" s="11">
        <v>0</v>
      </c>
      <c r="L21" s="11">
        <v>4.37</v>
      </c>
      <c r="M21" s="11">
        <v>4.16</v>
      </c>
      <c r="N21" s="11">
        <v>4.16</v>
      </c>
    </row>
    <row r="22" spans="2:14" ht="12.75">
      <c r="B22" s="10" t="s">
        <v>15</v>
      </c>
      <c r="C22" s="11">
        <v>1.82</v>
      </c>
      <c r="D22" s="11">
        <v>5.46</v>
      </c>
      <c r="E22" s="11">
        <v>0</v>
      </c>
      <c r="F22" s="11">
        <v>5.46</v>
      </c>
      <c r="G22" s="11">
        <v>3.64</v>
      </c>
      <c r="H22" s="11">
        <v>3.64</v>
      </c>
      <c r="I22" s="11">
        <v>3.64</v>
      </c>
      <c r="J22" s="11">
        <v>0</v>
      </c>
      <c r="K22" s="11">
        <v>5.46</v>
      </c>
      <c r="L22" s="11">
        <v>5.46</v>
      </c>
      <c r="M22" s="11">
        <v>5.46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165.33</v>
      </c>
      <c r="E26" s="11">
        <v>0</v>
      </c>
      <c r="F26" s="11">
        <v>0</v>
      </c>
      <c r="G26" s="11">
        <v>164.67</v>
      </c>
      <c r="H26" s="11">
        <v>0</v>
      </c>
      <c r="I26" s="11">
        <v>0</v>
      </c>
      <c r="J26" s="11">
        <v>0</v>
      </c>
      <c r="K26" s="11">
        <v>0</v>
      </c>
      <c r="L26" s="11">
        <v>48</v>
      </c>
      <c r="M26" s="11">
        <v>49.05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2718.7</v>
      </c>
      <c r="D28" s="11">
        <v>4626.82</v>
      </c>
      <c r="E28" s="11">
        <v>4495.36</v>
      </c>
      <c r="F28" s="11">
        <v>3069.68</v>
      </c>
      <c r="G28" s="11">
        <v>3676.09</v>
      </c>
      <c r="H28" s="11">
        <v>7669.1</v>
      </c>
      <c r="I28" s="11">
        <v>5375.68</v>
      </c>
      <c r="J28" s="11">
        <v>4444.06</v>
      </c>
      <c r="K28" s="11">
        <v>2533.94</v>
      </c>
      <c r="L28" s="11">
        <v>3796.79</v>
      </c>
      <c r="M28" s="11">
        <v>2798.22</v>
      </c>
      <c r="N28" s="11">
        <v>4607.54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86.73</v>
      </c>
      <c r="G32" s="11">
        <v>170.78</v>
      </c>
      <c r="H32" s="11">
        <v>85.4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2593.05</v>
      </c>
      <c r="D34" s="11">
        <v>2593.05</v>
      </c>
      <c r="E34" s="11">
        <v>2593.05</v>
      </c>
      <c r="F34" s="11">
        <v>2593.05</v>
      </c>
      <c r="G34" s="11">
        <v>3581.07</v>
      </c>
      <c r="H34" s="11">
        <v>2773.79</v>
      </c>
      <c r="I34" s="11">
        <v>2773.79</v>
      </c>
      <c r="J34" s="11">
        <v>2773.79</v>
      </c>
      <c r="K34" s="11">
        <v>2773.79</v>
      </c>
      <c r="L34" s="11">
        <v>2773.79</v>
      </c>
      <c r="M34" s="11">
        <v>2773.79</v>
      </c>
      <c r="N34" s="11">
        <v>2773.79</v>
      </c>
    </row>
    <row r="35" spans="2:14" ht="12.75">
      <c r="B35" s="10" t="s">
        <v>24</v>
      </c>
      <c r="C35" s="11">
        <v>3608.16</v>
      </c>
      <c r="D35" s="11">
        <v>4648.15</v>
      </c>
      <c r="E35" s="11">
        <v>4648.15</v>
      </c>
      <c r="F35" s="11">
        <v>4648.15</v>
      </c>
      <c r="G35" s="11">
        <v>4648.15</v>
      </c>
      <c r="H35" s="11">
        <v>4648.15</v>
      </c>
      <c r="I35" s="11">
        <v>4646.19</v>
      </c>
      <c r="J35" s="11">
        <v>4646.19</v>
      </c>
      <c r="K35" s="11">
        <v>4646.19</v>
      </c>
      <c r="L35" s="11">
        <v>4646.19</v>
      </c>
      <c r="M35" s="11">
        <v>4646.19</v>
      </c>
      <c r="N35" s="11">
        <v>4646.19</v>
      </c>
    </row>
    <row r="36" spans="2:14" ht="12.75">
      <c r="B36" s="10" t="s">
        <v>25</v>
      </c>
      <c r="C36" s="11">
        <v>0</v>
      </c>
      <c r="D36" s="11">
        <v>3.89</v>
      </c>
      <c r="E36" s="11">
        <v>4.17</v>
      </c>
      <c r="F36" s="11">
        <v>0</v>
      </c>
      <c r="G36" s="11">
        <v>1.46</v>
      </c>
      <c r="H36" s="11">
        <v>0</v>
      </c>
      <c r="I36" s="11">
        <v>8.06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51375.04</v>
      </c>
      <c r="D38" s="11">
        <v>62306.61</v>
      </c>
      <c r="E38" s="11">
        <v>52660.26</v>
      </c>
      <c r="F38" s="11">
        <v>52929.82</v>
      </c>
      <c r="G38" s="11">
        <v>58826.52</v>
      </c>
      <c r="H38" s="11">
        <v>68052.74</v>
      </c>
      <c r="I38" s="11">
        <v>72286.48</v>
      </c>
      <c r="J38" s="11">
        <v>62670.11</v>
      </c>
      <c r="K38" s="11">
        <v>58612.41</v>
      </c>
      <c r="L38" s="11">
        <v>58096.15</v>
      </c>
      <c r="M38" s="11">
        <v>59594.96</v>
      </c>
      <c r="N38" s="11">
        <v>61175.68</v>
      </c>
    </row>
    <row r="39" spans="2:14" s="1" customFormat="1" ht="12.75">
      <c r="B39" s="5" t="s">
        <v>64</v>
      </c>
      <c r="C39" s="11">
        <f>C38*33%</f>
        <v>16953.7632</v>
      </c>
      <c r="D39" s="11">
        <f aca="true" t="shared" si="0" ref="D39:N39">D38*33%</f>
        <v>20561.1813</v>
      </c>
      <c r="E39" s="11">
        <f t="shared" si="0"/>
        <v>17377.8858</v>
      </c>
      <c r="F39" s="11">
        <f t="shared" si="0"/>
        <v>17466.8406</v>
      </c>
      <c r="G39" s="11">
        <f t="shared" si="0"/>
        <v>19412.7516</v>
      </c>
      <c r="H39" s="11">
        <f t="shared" si="0"/>
        <v>22457.404200000004</v>
      </c>
      <c r="I39" s="11">
        <f t="shared" si="0"/>
        <v>23854.5384</v>
      </c>
      <c r="J39" s="11">
        <f t="shared" si="0"/>
        <v>20681.136300000002</v>
      </c>
      <c r="K39" s="11">
        <f t="shared" si="0"/>
        <v>19342.0953</v>
      </c>
      <c r="L39" s="11">
        <f t="shared" si="0"/>
        <v>19171.7295</v>
      </c>
      <c r="M39" s="11">
        <f t="shared" si="0"/>
        <v>19666.3368</v>
      </c>
      <c r="N39" s="11">
        <f t="shared" si="0"/>
        <v>20187.974400000003</v>
      </c>
    </row>
    <row r="40" spans="2:14" ht="12.75">
      <c r="B40" s="10" t="s">
        <v>59</v>
      </c>
      <c r="C40" s="11">
        <v>2770.22</v>
      </c>
      <c r="D40" s="11">
        <v>2126.45</v>
      </c>
      <c r="E40" s="11">
        <v>2126.45</v>
      </c>
      <c r="F40" s="11">
        <v>2126.45</v>
      </c>
      <c r="G40" s="11">
        <v>2126.45</v>
      </c>
      <c r="H40" s="11">
        <v>2222.55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28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570.33</v>
      </c>
      <c r="D44" s="11">
        <v>765.85</v>
      </c>
      <c r="E44" s="11">
        <v>718.56</v>
      </c>
      <c r="F44" s="11">
        <v>826.78</v>
      </c>
      <c r="G44" s="11">
        <v>754.43</v>
      </c>
      <c r="H44" s="11">
        <v>747.11</v>
      </c>
      <c r="I44" s="11">
        <v>755.04</v>
      </c>
      <c r="J44" s="11">
        <v>738.93</v>
      </c>
      <c r="K44" s="11">
        <v>630.34</v>
      </c>
      <c r="L44" s="11">
        <v>832.1</v>
      </c>
      <c r="M44" s="11">
        <v>818.33</v>
      </c>
      <c r="N44" s="11">
        <v>945.75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85158.0632</v>
      </c>
      <c r="D49" s="13">
        <f aca="true" t="shared" si="1" ref="D49:N49">SUM(D2:D48)</f>
        <v>104301.2313</v>
      </c>
      <c r="E49" s="13">
        <f t="shared" si="1"/>
        <v>93794.0258</v>
      </c>
      <c r="F49" s="13">
        <f t="shared" si="1"/>
        <v>88682.0906</v>
      </c>
      <c r="G49" s="13">
        <f t="shared" si="1"/>
        <v>99339.7616</v>
      </c>
      <c r="H49" s="13">
        <f t="shared" si="1"/>
        <v>117836.54420000002</v>
      </c>
      <c r="I49" s="13">
        <f t="shared" si="1"/>
        <v>111687.1684</v>
      </c>
      <c r="J49" s="13">
        <f t="shared" si="1"/>
        <v>99717.56629999999</v>
      </c>
      <c r="K49" s="13">
        <f t="shared" si="1"/>
        <v>95542.3153</v>
      </c>
      <c r="L49" s="13">
        <f t="shared" si="1"/>
        <v>92041.14950000001</v>
      </c>
      <c r="M49" s="13">
        <f t="shared" si="1"/>
        <v>92796.4268</v>
      </c>
      <c r="N49" s="13">
        <f t="shared" si="1"/>
        <v>96600.01440000001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0227 - MÓDULO CAMPINA GRANDE - 2012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2890625" style="0" customWidth="1"/>
    <col min="2" max="2" width="26.00390625" style="0" customWidth="1"/>
    <col min="3" max="14" width="9.7109375" style="0" customWidth="1"/>
  </cols>
  <sheetData>
    <row r="1" spans="1:14" ht="12.75">
      <c r="A1" t="s">
        <v>66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13.96</v>
      </c>
      <c r="F2" s="11">
        <v>1.09</v>
      </c>
      <c r="G2" s="11">
        <v>0</v>
      </c>
      <c r="H2" s="11">
        <v>26.6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2:14" ht="12.75">
      <c r="B3" s="10" t="s">
        <v>1</v>
      </c>
      <c r="C3" s="11">
        <v>183.42</v>
      </c>
      <c r="D3" s="11">
        <v>181.82</v>
      </c>
      <c r="E3" s="11">
        <v>1092.52</v>
      </c>
      <c r="F3" s="11">
        <v>194.94</v>
      </c>
      <c r="G3" s="11">
        <v>164.58</v>
      </c>
      <c r="H3" s="11">
        <v>154.46</v>
      </c>
      <c r="I3" s="11">
        <v>235.46</v>
      </c>
      <c r="J3" s="11">
        <v>154.46</v>
      </c>
      <c r="K3" s="11">
        <v>296.14</v>
      </c>
      <c r="L3" s="11">
        <v>391.32</v>
      </c>
      <c r="M3" s="11">
        <v>265.78</v>
      </c>
      <c r="N3" s="11">
        <v>330.54</v>
      </c>
    </row>
    <row r="4" spans="2:14" ht="12.75">
      <c r="B4" s="10" t="s">
        <v>2</v>
      </c>
      <c r="C4" s="11">
        <v>3700</v>
      </c>
      <c r="D4" s="11">
        <v>3700</v>
      </c>
      <c r="E4" s="11">
        <v>3700</v>
      </c>
      <c r="F4" s="11">
        <v>3700</v>
      </c>
      <c r="G4" s="11">
        <v>3700</v>
      </c>
      <c r="H4" s="11">
        <v>3700</v>
      </c>
      <c r="I4" s="11">
        <v>3700</v>
      </c>
      <c r="J4" s="11">
        <v>3700</v>
      </c>
      <c r="K4" s="11">
        <v>3700</v>
      </c>
      <c r="L4" s="11">
        <v>3700</v>
      </c>
      <c r="M4" s="11">
        <v>3700</v>
      </c>
      <c r="N4" s="11">
        <v>3700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261.18</v>
      </c>
      <c r="D11" s="11">
        <v>327.07</v>
      </c>
      <c r="E11" s="11">
        <v>362.53</v>
      </c>
      <c r="F11" s="11">
        <v>286.31</v>
      </c>
      <c r="G11" s="11">
        <v>244.73</v>
      </c>
      <c r="H11" s="11">
        <v>236.12</v>
      </c>
      <c r="I11" s="11">
        <v>436.23</v>
      </c>
      <c r="J11" s="11">
        <v>417.6</v>
      </c>
      <c r="K11" s="11">
        <v>417.12</v>
      </c>
      <c r="L11" s="11">
        <v>383.33</v>
      </c>
      <c r="M11" s="11">
        <v>376.46</v>
      </c>
      <c r="N11" s="11">
        <v>296.14</v>
      </c>
    </row>
    <row r="12" spans="2:14" ht="12.75">
      <c r="B12" s="10" t="s">
        <v>5</v>
      </c>
      <c r="C12" s="11">
        <v>2409.19</v>
      </c>
      <c r="D12" s="11">
        <v>1472.43</v>
      </c>
      <c r="E12" s="11">
        <v>2623.23</v>
      </c>
      <c r="F12" s="11">
        <v>2938.65</v>
      </c>
      <c r="G12" s="11">
        <v>2323.85</v>
      </c>
      <c r="H12" s="11">
        <v>2011.07</v>
      </c>
      <c r="I12" s="11">
        <v>4684.72</v>
      </c>
      <c r="J12" s="11">
        <v>3322.52</v>
      </c>
      <c r="K12" s="11">
        <v>2387.71</v>
      </c>
      <c r="L12" s="11">
        <v>1662.76</v>
      </c>
      <c r="M12" s="11">
        <v>2837.87</v>
      </c>
      <c r="N12" s="11">
        <v>2656.46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127.68</v>
      </c>
      <c r="D14" s="11">
        <v>26.59</v>
      </c>
      <c r="E14" s="11">
        <v>200.12</v>
      </c>
      <c r="F14" s="11">
        <v>100.51</v>
      </c>
      <c r="G14" s="11">
        <v>98.83</v>
      </c>
      <c r="H14" s="11">
        <v>179.61</v>
      </c>
      <c r="I14" s="11">
        <v>8.24</v>
      </c>
      <c r="J14" s="11">
        <v>90.34</v>
      </c>
      <c r="K14" s="11">
        <v>108.15</v>
      </c>
      <c r="L14" s="11">
        <v>2.93</v>
      </c>
      <c r="M14" s="11">
        <v>46.62</v>
      </c>
      <c r="N14" s="11">
        <v>11.76</v>
      </c>
    </row>
    <row r="15" spans="2:14" ht="12.75">
      <c r="B15" s="10" t="s">
        <v>9</v>
      </c>
      <c r="C15" s="11">
        <v>4094.97</v>
      </c>
      <c r="D15" s="11">
        <v>2141.98</v>
      </c>
      <c r="E15" s="11">
        <v>4515.08</v>
      </c>
      <c r="F15" s="11">
        <v>5696.3</v>
      </c>
      <c r="G15" s="11">
        <v>4092.81</v>
      </c>
      <c r="H15" s="11">
        <v>4092.83</v>
      </c>
      <c r="I15" s="11">
        <v>5039.38</v>
      </c>
      <c r="J15" s="11">
        <v>4971.46</v>
      </c>
      <c r="K15" s="11">
        <v>5436.72</v>
      </c>
      <c r="L15" s="11">
        <v>4076.48</v>
      </c>
      <c r="M15" s="11">
        <v>3896.62</v>
      </c>
      <c r="N15" s="11">
        <v>1906.79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16.38</v>
      </c>
      <c r="D18" s="11">
        <v>48.53</v>
      </c>
      <c r="E18" s="11">
        <v>16.17</v>
      </c>
      <c r="F18" s="11">
        <v>38.98</v>
      </c>
      <c r="G18" s="11">
        <v>0</v>
      </c>
      <c r="H18" s="11">
        <v>41.25</v>
      </c>
      <c r="I18" s="11">
        <v>48.94</v>
      </c>
      <c r="J18" s="11">
        <v>0</v>
      </c>
      <c r="K18" s="11">
        <v>48.53</v>
      </c>
      <c r="L18" s="11">
        <v>63</v>
      </c>
      <c r="M18" s="11">
        <v>0</v>
      </c>
      <c r="N18" s="11">
        <v>0</v>
      </c>
    </row>
    <row r="19" spans="2:14" ht="12.75">
      <c r="B19" s="10" t="s">
        <v>12</v>
      </c>
      <c r="C19" s="11">
        <v>53.39</v>
      </c>
      <c r="D19" s="11">
        <v>52.49</v>
      </c>
      <c r="E19" s="11">
        <v>37.46</v>
      </c>
      <c r="F19" s="11">
        <v>90.78</v>
      </c>
      <c r="G19" s="11">
        <v>27</v>
      </c>
      <c r="H19" s="11">
        <v>6.93</v>
      </c>
      <c r="I19" s="11">
        <v>480</v>
      </c>
      <c r="J19" s="11">
        <v>331.37</v>
      </c>
      <c r="K19" s="11">
        <v>21.46</v>
      </c>
      <c r="L19" s="11">
        <v>28.04</v>
      </c>
      <c r="M19" s="11">
        <v>158.62</v>
      </c>
      <c r="N19" s="11">
        <v>130.57</v>
      </c>
    </row>
    <row r="20" spans="2:14" ht="12.75">
      <c r="B20" s="10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v>98.21</v>
      </c>
      <c r="H20" s="11">
        <v>0</v>
      </c>
      <c r="I20" s="11">
        <v>0</v>
      </c>
      <c r="J20" s="11">
        <v>20</v>
      </c>
      <c r="K20" s="11">
        <v>0</v>
      </c>
      <c r="L20" s="11">
        <v>0</v>
      </c>
      <c r="M20" s="11">
        <v>48</v>
      </c>
      <c r="N20" s="11">
        <v>0</v>
      </c>
    </row>
    <row r="21" spans="2:14" ht="12.75">
      <c r="B21" s="10" t="s">
        <v>14</v>
      </c>
      <c r="C21" s="11">
        <v>8.75</v>
      </c>
      <c r="D21" s="11">
        <v>8.75</v>
      </c>
      <c r="E21" s="11">
        <v>0</v>
      </c>
      <c r="F21" s="11">
        <v>0</v>
      </c>
      <c r="G21" s="11">
        <v>0</v>
      </c>
      <c r="H21" s="11">
        <v>0</v>
      </c>
      <c r="I21" s="11">
        <v>19.93</v>
      </c>
      <c r="J21" s="11">
        <v>8.75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0</v>
      </c>
      <c r="E26" s="11">
        <v>400</v>
      </c>
      <c r="F26" s="11">
        <v>0</v>
      </c>
      <c r="G26" s="11">
        <v>164.67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1366.66</v>
      </c>
      <c r="D28" s="11">
        <v>2978.49</v>
      </c>
      <c r="E28" s="11">
        <v>4162.08</v>
      </c>
      <c r="F28" s="11">
        <v>3311.03</v>
      </c>
      <c r="G28" s="11">
        <v>4899.43</v>
      </c>
      <c r="H28" s="11">
        <v>4822.88</v>
      </c>
      <c r="I28" s="11">
        <v>11566.02</v>
      </c>
      <c r="J28" s="11">
        <v>1842.74</v>
      </c>
      <c r="K28" s="11">
        <v>4703.53</v>
      </c>
      <c r="L28" s="11">
        <v>4261.63</v>
      </c>
      <c r="M28" s="11">
        <v>3203.58</v>
      </c>
      <c r="N28" s="11">
        <v>3122.5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15.96</v>
      </c>
      <c r="G32" s="11">
        <v>58.28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2593.05</v>
      </c>
      <c r="D34" s="11">
        <v>2593.05</v>
      </c>
      <c r="E34" s="11">
        <v>2593.05</v>
      </c>
      <c r="F34" s="11">
        <v>2593.05</v>
      </c>
      <c r="G34" s="11">
        <v>3581.07</v>
      </c>
      <c r="H34" s="11">
        <v>2773.79</v>
      </c>
      <c r="I34" s="11">
        <v>2773.79</v>
      </c>
      <c r="J34" s="11">
        <v>2773.79</v>
      </c>
      <c r="K34" s="11">
        <v>2773.79</v>
      </c>
      <c r="L34" s="11">
        <v>2773.79</v>
      </c>
      <c r="M34" s="11">
        <v>2773.79</v>
      </c>
      <c r="N34" s="11">
        <v>2773.79</v>
      </c>
    </row>
    <row r="35" spans="2:14" ht="12.75">
      <c r="B35" s="10" t="s">
        <v>24</v>
      </c>
      <c r="C35" s="11">
        <v>4329.79</v>
      </c>
      <c r="D35" s="11">
        <v>4648.15</v>
      </c>
      <c r="E35" s="11">
        <v>4648.15</v>
      </c>
      <c r="F35" s="11">
        <v>4648.15</v>
      </c>
      <c r="G35" s="11">
        <v>4648.15</v>
      </c>
      <c r="H35" s="11">
        <v>4648.15</v>
      </c>
      <c r="I35" s="11">
        <v>4646.19</v>
      </c>
      <c r="J35" s="11">
        <v>4646.19</v>
      </c>
      <c r="K35" s="11">
        <v>4646.19</v>
      </c>
      <c r="L35" s="11">
        <v>4646.19</v>
      </c>
      <c r="M35" s="11">
        <v>4646.19</v>
      </c>
      <c r="N35" s="11">
        <v>4646.19</v>
      </c>
    </row>
    <row r="36" spans="2:14" ht="12.75">
      <c r="B36" s="10" t="s">
        <v>25</v>
      </c>
      <c r="C36" s="11">
        <v>16.7</v>
      </c>
      <c r="D36" s="11">
        <v>10.57</v>
      </c>
      <c r="E36" s="11">
        <v>0</v>
      </c>
      <c r="F36" s="11">
        <v>22</v>
      </c>
      <c r="G36" s="11">
        <v>13.03</v>
      </c>
      <c r="H36" s="11">
        <v>0</v>
      </c>
      <c r="I36" s="11">
        <v>0</v>
      </c>
      <c r="J36" s="11">
        <v>11.57</v>
      </c>
      <c r="K36" s="11">
        <v>0</v>
      </c>
      <c r="L36" s="11">
        <v>13.03</v>
      </c>
      <c r="M36" s="11">
        <v>0</v>
      </c>
      <c r="N36" s="11">
        <v>11.57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78965.97</v>
      </c>
      <c r="D38" s="11">
        <v>63014.13</v>
      </c>
      <c r="E38" s="11">
        <v>66500.1</v>
      </c>
      <c r="F38" s="11">
        <v>62907.35</v>
      </c>
      <c r="G38" s="11">
        <v>68275.73</v>
      </c>
      <c r="H38" s="11">
        <v>86148.44</v>
      </c>
      <c r="I38" s="11">
        <v>74541.28</v>
      </c>
      <c r="J38" s="11">
        <v>75757.09</v>
      </c>
      <c r="K38" s="11">
        <v>76869.27</v>
      </c>
      <c r="L38" s="11">
        <v>79019.94</v>
      </c>
      <c r="M38" s="11">
        <v>78946.33</v>
      </c>
      <c r="N38" s="11">
        <v>82486.43</v>
      </c>
    </row>
    <row r="39" spans="2:14" s="1" customFormat="1" ht="12.75">
      <c r="B39" s="5" t="s">
        <v>64</v>
      </c>
      <c r="C39" s="11">
        <f>C38*33%</f>
        <v>26058.7701</v>
      </c>
      <c r="D39" s="11">
        <f aca="true" t="shared" si="0" ref="D39:N39">D38*33%</f>
        <v>20794.6629</v>
      </c>
      <c r="E39" s="11">
        <f t="shared" si="0"/>
        <v>21945.033000000003</v>
      </c>
      <c r="F39" s="11">
        <f t="shared" si="0"/>
        <v>20759.4255</v>
      </c>
      <c r="G39" s="11">
        <f t="shared" si="0"/>
        <v>22530.9909</v>
      </c>
      <c r="H39" s="11">
        <f t="shared" si="0"/>
        <v>28428.985200000003</v>
      </c>
      <c r="I39" s="11">
        <f t="shared" si="0"/>
        <v>24598.6224</v>
      </c>
      <c r="J39" s="11">
        <f t="shared" si="0"/>
        <v>24999.8397</v>
      </c>
      <c r="K39" s="11">
        <f t="shared" si="0"/>
        <v>25366.8591</v>
      </c>
      <c r="L39" s="11">
        <f t="shared" si="0"/>
        <v>26076.5802</v>
      </c>
      <c r="M39" s="11">
        <f t="shared" si="0"/>
        <v>26052.288900000003</v>
      </c>
      <c r="N39" s="11">
        <f t="shared" si="0"/>
        <v>27220.5219</v>
      </c>
    </row>
    <row r="40" spans="2:14" ht="12.75">
      <c r="B40" s="10" t="s">
        <v>59</v>
      </c>
      <c r="C40" s="11">
        <v>2936.48</v>
      </c>
      <c r="D40" s="11">
        <v>2545.52</v>
      </c>
      <c r="E40" s="11">
        <v>2535.17</v>
      </c>
      <c r="F40" s="11">
        <v>2576.11</v>
      </c>
      <c r="G40" s="11">
        <v>2620.8</v>
      </c>
      <c r="H40" s="11">
        <v>2708.02</v>
      </c>
      <c r="I40" s="11">
        <v>2063.98</v>
      </c>
      <c r="J40" s="11">
        <v>1373.29</v>
      </c>
      <c r="K40" s="11">
        <v>1775.69</v>
      </c>
      <c r="L40" s="11">
        <v>2088.54</v>
      </c>
      <c r="M40" s="11">
        <v>2675.74</v>
      </c>
      <c r="N40" s="11">
        <v>1302.45</v>
      </c>
    </row>
    <row r="41" spans="2:14" ht="12.75">
      <c r="B41" s="10" t="s">
        <v>28</v>
      </c>
      <c r="C41" s="11">
        <v>128.98</v>
      </c>
      <c r="D41" s="11">
        <v>170.41</v>
      </c>
      <c r="E41" s="11">
        <v>290.94</v>
      </c>
      <c r="F41" s="11">
        <v>236</v>
      </c>
      <c r="G41" s="11">
        <v>82.81</v>
      </c>
      <c r="H41" s="11">
        <v>64.02</v>
      </c>
      <c r="I41" s="11">
        <v>170.96</v>
      </c>
      <c r="J41" s="11">
        <v>404.69</v>
      </c>
      <c r="K41" s="11">
        <v>587.02</v>
      </c>
      <c r="L41" s="11">
        <v>337.18</v>
      </c>
      <c r="M41" s="11">
        <v>512.53</v>
      </c>
      <c r="N41" s="11">
        <v>270.02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757.51</v>
      </c>
      <c r="D44" s="11">
        <v>913.37</v>
      </c>
      <c r="E44" s="11">
        <v>612.63</v>
      </c>
      <c r="F44" s="11">
        <v>926.25</v>
      </c>
      <c r="G44" s="11">
        <v>810.86</v>
      </c>
      <c r="H44" s="11">
        <v>679.73</v>
      </c>
      <c r="I44" s="11">
        <v>782.37</v>
      </c>
      <c r="J44" s="11">
        <v>812.51</v>
      </c>
      <c r="K44" s="11">
        <v>684.95</v>
      </c>
      <c r="L44" s="11">
        <v>716.52</v>
      </c>
      <c r="M44" s="11">
        <v>685.11</v>
      </c>
      <c r="N44" s="11">
        <v>740.08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128008.87009999999</v>
      </c>
      <c r="D49" s="13">
        <f aca="true" t="shared" si="1" ref="D49:N49">SUM(D2:D48)</f>
        <v>105628.01289999999</v>
      </c>
      <c r="E49" s="13">
        <f t="shared" si="1"/>
        <v>116348.22300000001</v>
      </c>
      <c r="F49" s="13">
        <f t="shared" si="1"/>
        <v>111042.8855</v>
      </c>
      <c r="G49" s="13">
        <f t="shared" si="1"/>
        <v>118435.8309</v>
      </c>
      <c r="H49" s="13">
        <f t="shared" si="1"/>
        <v>140722.8852</v>
      </c>
      <c r="I49" s="13">
        <f t="shared" si="1"/>
        <v>135796.11239999998</v>
      </c>
      <c r="J49" s="13">
        <f t="shared" si="1"/>
        <v>125638.20969999999</v>
      </c>
      <c r="K49" s="13">
        <f t="shared" si="1"/>
        <v>129823.1291</v>
      </c>
      <c r="L49" s="13">
        <f t="shared" si="1"/>
        <v>130241.26019999999</v>
      </c>
      <c r="M49" s="13">
        <f t="shared" si="1"/>
        <v>130825.5289</v>
      </c>
      <c r="N49" s="13">
        <f t="shared" si="1"/>
        <v>131605.81189999997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0228 - MÓDULO SATÉLITE IRIS - 2012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44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23.86</v>
      </c>
      <c r="F2" s="11">
        <v>0</v>
      </c>
      <c r="G2" s="11">
        <v>0</v>
      </c>
      <c r="H2" s="11">
        <v>26.5</v>
      </c>
      <c r="I2" s="11">
        <v>5.17</v>
      </c>
      <c r="J2" s="11">
        <v>0</v>
      </c>
      <c r="K2" s="11">
        <v>21.99</v>
      </c>
      <c r="L2" s="11">
        <v>0</v>
      </c>
      <c r="M2" s="11">
        <v>0</v>
      </c>
      <c r="N2" s="11">
        <v>0</v>
      </c>
    </row>
    <row r="3" spans="2:14" ht="12.75">
      <c r="B3" s="10" t="s">
        <v>1</v>
      </c>
      <c r="C3" s="11">
        <v>177.01</v>
      </c>
      <c r="D3" s="11">
        <v>195.91</v>
      </c>
      <c r="E3" s="11">
        <v>128.18</v>
      </c>
      <c r="F3" s="11">
        <v>128.18</v>
      </c>
      <c r="G3" s="11">
        <v>152.5</v>
      </c>
      <c r="H3" s="11">
        <v>225.38</v>
      </c>
      <c r="I3" s="11">
        <v>128.18</v>
      </c>
      <c r="J3" s="11">
        <v>116.02</v>
      </c>
      <c r="K3" s="11">
        <v>128.18</v>
      </c>
      <c r="L3" s="11">
        <v>140.4</v>
      </c>
      <c r="M3" s="11">
        <v>128.18</v>
      </c>
      <c r="N3" s="11">
        <v>91.7</v>
      </c>
    </row>
    <row r="4" spans="2:14" ht="12.75">
      <c r="B4" s="10" t="s">
        <v>2</v>
      </c>
      <c r="C4" s="11">
        <v>893</v>
      </c>
      <c r="D4" s="11">
        <v>893</v>
      </c>
      <c r="E4" s="11">
        <v>893</v>
      </c>
      <c r="F4" s="11">
        <v>893</v>
      </c>
      <c r="G4" s="11">
        <v>893</v>
      </c>
      <c r="H4" s="11">
        <v>893</v>
      </c>
      <c r="I4" s="11">
        <v>893</v>
      </c>
      <c r="J4" s="11">
        <v>893</v>
      </c>
      <c r="K4" s="11">
        <v>893</v>
      </c>
      <c r="L4" s="11">
        <v>893</v>
      </c>
      <c r="M4" s="11">
        <v>893</v>
      </c>
      <c r="N4" s="11">
        <v>893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138.27</v>
      </c>
      <c r="D10" s="11">
        <v>0</v>
      </c>
      <c r="E10" s="11">
        <v>67.81</v>
      </c>
      <c r="F10" s="11">
        <v>67.03</v>
      </c>
      <c r="G10" s="11">
        <v>67.03</v>
      </c>
      <c r="H10" s="11">
        <v>67.03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239.81</v>
      </c>
      <c r="D11" s="11">
        <v>266.34</v>
      </c>
      <c r="E11" s="11">
        <v>266.67</v>
      </c>
      <c r="F11" s="11">
        <v>214.06</v>
      </c>
      <c r="G11" s="11">
        <v>196.43</v>
      </c>
      <c r="H11" s="11">
        <v>196.3</v>
      </c>
      <c r="I11" s="11">
        <v>206.14</v>
      </c>
      <c r="J11" s="11">
        <v>207</v>
      </c>
      <c r="K11" s="11">
        <v>198.24</v>
      </c>
      <c r="L11" s="11">
        <v>232.52</v>
      </c>
      <c r="M11" s="11">
        <v>227.85</v>
      </c>
      <c r="N11" s="11">
        <v>199.86</v>
      </c>
    </row>
    <row r="12" spans="2:14" ht="12.75">
      <c r="B12" s="10" t="s">
        <v>5</v>
      </c>
      <c r="C12" s="11">
        <v>5085.11</v>
      </c>
      <c r="D12" s="11">
        <v>1847.98</v>
      </c>
      <c r="E12" s="11">
        <v>1394.55</v>
      </c>
      <c r="F12" s="11">
        <v>1741.39</v>
      </c>
      <c r="G12" s="11">
        <v>3015.54</v>
      </c>
      <c r="H12" s="11">
        <v>4269.39</v>
      </c>
      <c r="I12" s="11">
        <v>3085.71</v>
      </c>
      <c r="J12" s="11">
        <v>3043.93</v>
      </c>
      <c r="K12" s="11">
        <v>3154.48</v>
      </c>
      <c r="L12" s="11">
        <v>663.17</v>
      </c>
      <c r="M12" s="11">
        <v>2310.25</v>
      </c>
      <c r="N12" s="11">
        <v>892.59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116.24</v>
      </c>
      <c r="D14" s="11">
        <v>119.81</v>
      </c>
      <c r="E14" s="11">
        <v>57.88</v>
      </c>
      <c r="F14" s="11">
        <v>49.3</v>
      </c>
      <c r="G14" s="11">
        <v>118.94</v>
      </c>
      <c r="H14" s="11">
        <v>136.18</v>
      </c>
      <c r="I14" s="11">
        <v>0</v>
      </c>
      <c r="J14" s="11">
        <v>17.19</v>
      </c>
      <c r="K14" s="11">
        <v>86.14</v>
      </c>
      <c r="L14" s="11">
        <v>3.15</v>
      </c>
      <c r="M14" s="11">
        <v>39.86</v>
      </c>
      <c r="N14" s="11">
        <v>11.75</v>
      </c>
    </row>
    <row r="15" spans="2:14" ht="12.75">
      <c r="B15" s="10" t="s">
        <v>9</v>
      </c>
      <c r="C15" s="11">
        <v>1553.05</v>
      </c>
      <c r="D15" s="11">
        <v>74.11</v>
      </c>
      <c r="E15" s="11">
        <v>9452.74</v>
      </c>
      <c r="F15" s="11">
        <v>2997.13</v>
      </c>
      <c r="G15" s="11">
        <v>3265.65</v>
      </c>
      <c r="H15" s="11">
        <v>3982.7</v>
      </c>
      <c r="I15" s="11">
        <v>8209.65</v>
      </c>
      <c r="J15" s="11">
        <v>2557.83</v>
      </c>
      <c r="K15" s="11">
        <v>4184.4</v>
      </c>
      <c r="L15" s="11">
        <v>6096.71</v>
      </c>
      <c r="M15" s="11">
        <v>6135.74</v>
      </c>
      <c r="N15" s="11">
        <v>3284.86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0</v>
      </c>
      <c r="D18" s="11">
        <v>0</v>
      </c>
      <c r="E18" s="11">
        <v>0</v>
      </c>
      <c r="F18" s="11">
        <v>56.02</v>
      </c>
      <c r="G18" s="11">
        <v>0</v>
      </c>
      <c r="H18" s="11">
        <v>12.77</v>
      </c>
      <c r="I18" s="11">
        <v>0</v>
      </c>
      <c r="J18" s="11">
        <v>1.23</v>
      </c>
      <c r="K18" s="11">
        <v>1.23</v>
      </c>
      <c r="L18" s="11">
        <v>0</v>
      </c>
      <c r="M18" s="11">
        <v>0</v>
      </c>
      <c r="N18" s="11">
        <v>0</v>
      </c>
    </row>
    <row r="19" spans="2:14" ht="12.75">
      <c r="B19" s="10" t="s">
        <v>12</v>
      </c>
      <c r="C19" s="11">
        <v>51.58</v>
      </c>
      <c r="D19" s="11">
        <v>39.5</v>
      </c>
      <c r="E19" s="11">
        <v>0</v>
      </c>
      <c r="F19" s="11">
        <v>90.17</v>
      </c>
      <c r="G19" s="11">
        <v>26.8</v>
      </c>
      <c r="H19" s="11">
        <v>17.8</v>
      </c>
      <c r="I19" s="11">
        <v>38.31</v>
      </c>
      <c r="J19" s="11">
        <v>36.29</v>
      </c>
      <c r="K19" s="11">
        <v>19.08</v>
      </c>
      <c r="L19" s="11">
        <v>113.55</v>
      </c>
      <c r="M19" s="11">
        <v>0</v>
      </c>
      <c r="N19" s="11">
        <v>49.97</v>
      </c>
    </row>
    <row r="20" spans="2:14" ht="12.75">
      <c r="B20" s="10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v>98.21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14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19.93</v>
      </c>
      <c r="J21" s="11">
        <v>26.25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0</v>
      </c>
      <c r="E26" s="11">
        <v>0</v>
      </c>
      <c r="F26" s="11">
        <v>0</v>
      </c>
      <c r="G26" s="11">
        <v>231.6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5530.97</v>
      </c>
      <c r="D28" s="11">
        <v>3283.91</v>
      </c>
      <c r="E28" s="11">
        <v>3257.1</v>
      </c>
      <c r="F28" s="11">
        <v>4523.54</v>
      </c>
      <c r="G28" s="11">
        <v>11196.19</v>
      </c>
      <c r="H28" s="11">
        <v>8088.17</v>
      </c>
      <c r="I28" s="11">
        <v>3927.16</v>
      </c>
      <c r="J28" s="11">
        <v>4290.33</v>
      </c>
      <c r="K28" s="11">
        <v>5129.91</v>
      </c>
      <c r="L28" s="11">
        <v>3697.55</v>
      </c>
      <c r="M28" s="11">
        <v>5104.41</v>
      </c>
      <c r="N28" s="11">
        <v>1885.06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30.81</v>
      </c>
      <c r="G32" s="11">
        <v>50</v>
      </c>
      <c r="H32" s="11">
        <v>41.02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2593.05</v>
      </c>
      <c r="D34" s="11">
        <v>2593.05</v>
      </c>
      <c r="E34" s="11">
        <v>2593.05</v>
      </c>
      <c r="F34" s="11">
        <v>2593.05</v>
      </c>
      <c r="G34" s="11">
        <v>3581.07</v>
      </c>
      <c r="H34" s="11">
        <v>2773.79</v>
      </c>
      <c r="I34" s="11">
        <v>2773.79</v>
      </c>
      <c r="J34" s="11">
        <v>2773.79</v>
      </c>
      <c r="K34" s="11">
        <v>2773.79</v>
      </c>
      <c r="L34" s="11">
        <v>2773.79</v>
      </c>
      <c r="M34" s="11">
        <v>2773.79</v>
      </c>
      <c r="N34" s="11">
        <v>2773.79</v>
      </c>
    </row>
    <row r="35" spans="2:14" ht="12.75">
      <c r="B35" s="10" t="s">
        <v>24</v>
      </c>
      <c r="C35" s="11">
        <v>4329.79</v>
      </c>
      <c r="D35" s="11">
        <v>4648.15</v>
      </c>
      <c r="E35" s="11">
        <v>4648.15</v>
      </c>
      <c r="F35" s="11">
        <v>4648.15</v>
      </c>
      <c r="G35" s="11">
        <v>4648.15</v>
      </c>
      <c r="H35" s="11">
        <v>4648.15</v>
      </c>
      <c r="I35" s="11">
        <v>4646.19</v>
      </c>
      <c r="J35" s="11">
        <v>4646.19</v>
      </c>
      <c r="K35" s="11">
        <v>4646.19</v>
      </c>
      <c r="L35" s="11">
        <v>4646.19</v>
      </c>
      <c r="M35" s="11">
        <v>4646.19</v>
      </c>
      <c r="N35" s="11">
        <v>4646.19</v>
      </c>
    </row>
    <row r="36" spans="2:14" ht="12.75">
      <c r="B36" s="10" t="s">
        <v>25</v>
      </c>
      <c r="C36" s="11">
        <v>11.57</v>
      </c>
      <c r="D36" s="11">
        <v>10.57</v>
      </c>
      <c r="E36" s="11">
        <v>0</v>
      </c>
      <c r="F36" s="11">
        <v>0</v>
      </c>
      <c r="G36" s="11">
        <v>3.46</v>
      </c>
      <c r="H36" s="11">
        <v>0</v>
      </c>
      <c r="I36" s="11">
        <v>0</v>
      </c>
      <c r="J36" s="11">
        <v>27.16</v>
      </c>
      <c r="K36" s="11">
        <v>2</v>
      </c>
      <c r="L36" s="11">
        <v>2</v>
      </c>
      <c r="M36" s="11">
        <v>0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56739.03</v>
      </c>
      <c r="D38" s="11">
        <v>60426.79</v>
      </c>
      <c r="E38" s="11">
        <v>65366.73</v>
      </c>
      <c r="F38" s="11">
        <v>56903.25</v>
      </c>
      <c r="G38" s="11">
        <v>56464.69</v>
      </c>
      <c r="H38" s="11">
        <v>71557.07</v>
      </c>
      <c r="I38" s="11">
        <v>70819.78</v>
      </c>
      <c r="J38" s="11">
        <v>52334.43</v>
      </c>
      <c r="K38" s="11">
        <v>57652.27</v>
      </c>
      <c r="L38" s="11">
        <v>50324.08</v>
      </c>
      <c r="M38" s="11">
        <v>50755.13</v>
      </c>
      <c r="N38" s="11">
        <v>53217.01</v>
      </c>
    </row>
    <row r="39" spans="2:14" s="1" customFormat="1" ht="12.75">
      <c r="B39" s="5" t="s">
        <v>64</v>
      </c>
      <c r="C39" s="11">
        <f>C38*33%</f>
        <v>18723.8799</v>
      </c>
      <c r="D39" s="11">
        <f aca="true" t="shared" si="0" ref="D39:N39">D38*33%</f>
        <v>19940.8407</v>
      </c>
      <c r="E39" s="11">
        <f t="shared" si="0"/>
        <v>21571.020900000003</v>
      </c>
      <c r="F39" s="11">
        <f t="shared" si="0"/>
        <v>18778.072500000002</v>
      </c>
      <c r="G39" s="11">
        <f t="shared" si="0"/>
        <v>18633.347700000002</v>
      </c>
      <c r="H39" s="11">
        <f t="shared" si="0"/>
        <v>23613.833100000003</v>
      </c>
      <c r="I39" s="11">
        <f t="shared" si="0"/>
        <v>23370.5274</v>
      </c>
      <c r="J39" s="11">
        <f t="shared" si="0"/>
        <v>17270.3619</v>
      </c>
      <c r="K39" s="11">
        <f t="shared" si="0"/>
        <v>19025.2491</v>
      </c>
      <c r="L39" s="11">
        <f t="shared" si="0"/>
        <v>16606.9464</v>
      </c>
      <c r="M39" s="11">
        <f t="shared" si="0"/>
        <v>16749.1929</v>
      </c>
      <c r="N39" s="11">
        <f t="shared" si="0"/>
        <v>17561.6133</v>
      </c>
    </row>
    <row r="40" spans="2:14" ht="12.75">
      <c r="B40" s="10" t="s">
        <v>59</v>
      </c>
      <c r="C40" s="11">
        <v>1333.55</v>
      </c>
      <c r="D40" s="11">
        <v>1333.55</v>
      </c>
      <c r="E40" s="11">
        <v>1333.55</v>
      </c>
      <c r="F40" s="11">
        <v>1333.55</v>
      </c>
      <c r="G40" s="11">
        <v>1291.45</v>
      </c>
      <c r="H40" s="11">
        <v>1346.92</v>
      </c>
      <c r="I40" s="11">
        <v>2038.03</v>
      </c>
      <c r="J40" s="11">
        <v>1369.07</v>
      </c>
      <c r="K40" s="11">
        <v>1369.07</v>
      </c>
      <c r="L40" s="11">
        <v>1369.07</v>
      </c>
      <c r="M40" s="11">
        <v>1852.78</v>
      </c>
      <c r="N40" s="11">
        <v>1369.08</v>
      </c>
    </row>
    <row r="41" spans="2:14" ht="12.75">
      <c r="B41" s="10" t="s">
        <v>28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1030.93</v>
      </c>
      <c r="D44" s="11">
        <v>1067.07</v>
      </c>
      <c r="E44" s="11">
        <v>991.52</v>
      </c>
      <c r="F44" s="11">
        <v>1108.65</v>
      </c>
      <c r="G44" s="11">
        <v>1163.36</v>
      </c>
      <c r="H44" s="11">
        <v>929.98</v>
      </c>
      <c r="I44" s="11">
        <v>838.55</v>
      </c>
      <c r="J44" s="11">
        <v>859.54</v>
      </c>
      <c r="K44" s="11">
        <v>775.75</v>
      </c>
      <c r="L44" s="11">
        <v>866.99</v>
      </c>
      <c r="M44" s="11">
        <v>740.73</v>
      </c>
      <c r="N44" s="11">
        <v>935.44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98546.83989999999</v>
      </c>
      <c r="D49" s="13">
        <f aca="true" t="shared" si="1" ref="D49:N49">SUM(D2:D48)</f>
        <v>96740.5807</v>
      </c>
      <c r="E49" s="13">
        <f t="shared" si="1"/>
        <v>112145.81090000001</v>
      </c>
      <c r="F49" s="13">
        <f t="shared" si="1"/>
        <v>96155.3525</v>
      </c>
      <c r="G49" s="13">
        <f t="shared" si="1"/>
        <v>105097.4177</v>
      </c>
      <c r="H49" s="13">
        <f t="shared" si="1"/>
        <v>122825.9831</v>
      </c>
      <c r="I49" s="13">
        <f t="shared" si="1"/>
        <v>121000.1174</v>
      </c>
      <c r="J49" s="13">
        <f t="shared" si="1"/>
        <v>90469.6119</v>
      </c>
      <c r="K49" s="13">
        <f t="shared" si="1"/>
        <v>100060.9691</v>
      </c>
      <c r="L49" s="13">
        <f t="shared" si="1"/>
        <v>88429.11640000001</v>
      </c>
      <c r="M49" s="13">
        <f t="shared" si="1"/>
        <v>92357.10289999998</v>
      </c>
      <c r="N49" s="13">
        <f t="shared" si="1"/>
        <v>87811.9133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0229 - MÓDULO LISA - 2012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45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8.79</v>
      </c>
      <c r="F2" s="11">
        <v>0</v>
      </c>
      <c r="G2" s="11">
        <v>0</v>
      </c>
      <c r="H2" s="11">
        <v>16.16</v>
      </c>
      <c r="I2" s="11">
        <v>5.17</v>
      </c>
      <c r="J2" s="11">
        <v>0</v>
      </c>
      <c r="K2" s="11">
        <v>10.99</v>
      </c>
      <c r="L2" s="11">
        <v>10.99</v>
      </c>
      <c r="M2" s="11">
        <v>0</v>
      </c>
      <c r="N2" s="11">
        <v>0</v>
      </c>
    </row>
    <row r="3" spans="2:14" ht="12.75">
      <c r="B3" s="10" t="s">
        <v>1</v>
      </c>
      <c r="C3" s="11">
        <v>275.41</v>
      </c>
      <c r="D3" s="11">
        <v>272.94</v>
      </c>
      <c r="E3" s="11">
        <v>265.86</v>
      </c>
      <c r="F3" s="11">
        <v>387.3</v>
      </c>
      <c r="G3" s="11">
        <v>140.34</v>
      </c>
      <c r="H3" s="11">
        <v>204.15</v>
      </c>
      <c r="I3" s="11">
        <v>91.74</v>
      </c>
      <c r="J3" s="11">
        <v>79.54</v>
      </c>
      <c r="K3" s="11">
        <v>346.82</v>
      </c>
      <c r="L3" s="11">
        <v>103.9</v>
      </c>
      <c r="M3" s="11">
        <v>55.22</v>
      </c>
      <c r="N3" s="11">
        <v>55.22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11.9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818.48</v>
      </c>
      <c r="D11" s="11">
        <v>986.89</v>
      </c>
      <c r="E11" s="11">
        <v>992.47</v>
      </c>
      <c r="F11" s="11">
        <v>956.18</v>
      </c>
      <c r="G11" s="11">
        <v>969.82</v>
      </c>
      <c r="H11" s="11">
        <v>910.19</v>
      </c>
      <c r="I11" s="11">
        <v>925.75</v>
      </c>
      <c r="J11" s="11">
        <v>928.28</v>
      </c>
      <c r="K11" s="11">
        <v>912.55</v>
      </c>
      <c r="L11" s="11">
        <v>844.56</v>
      </c>
      <c r="M11" s="11">
        <v>859.25</v>
      </c>
      <c r="N11" s="11">
        <v>863.54</v>
      </c>
    </row>
    <row r="12" spans="2:14" ht="12.75">
      <c r="B12" s="10" t="s">
        <v>5</v>
      </c>
      <c r="C12" s="11">
        <v>3290.46</v>
      </c>
      <c r="D12" s="11">
        <v>4301.94</v>
      </c>
      <c r="E12" s="11">
        <v>4140.18</v>
      </c>
      <c r="F12" s="11">
        <v>2307.08</v>
      </c>
      <c r="G12" s="11">
        <v>3642.22</v>
      </c>
      <c r="H12" s="11">
        <v>1730.47</v>
      </c>
      <c r="I12" s="11">
        <v>3555.89</v>
      </c>
      <c r="J12" s="11">
        <v>5090.72</v>
      </c>
      <c r="K12" s="11">
        <v>4847.64</v>
      </c>
      <c r="L12" s="11">
        <v>4555.28</v>
      </c>
      <c r="M12" s="11">
        <v>5093.16</v>
      </c>
      <c r="N12" s="11">
        <v>3060.45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86.44</v>
      </c>
      <c r="D14" s="11">
        <v>68.32</v>
      </c>
      <c r="E14" s="11">
        <v>104.94</v>
      </c>
      <c r="F14" s="11">
        <v>0.56</v>
      </c>
      <c r="G14" s="11">
        <v>64.68</v>
      </c>
      <c r="H14" s="11">
        <v>67.16</v>
      </c>
      <c r="I14" s="11">
        <v>13.69</v>
      </c>
      <c r="J14" s="11">
        <v>3.93</v>
      </c>
      <c r="K14" s="11">
        <v>178.22</v>
      </c>
      <c r="L14" s="11">
        <v>77.51</v>
      </c>
      <c r="M14" s="11">
        <v>125.12</v>
      </c>
      <c r="N14" s="11">
        <v>125.31</v>
      </c>
    </row>
    <row r="15" spans="2:14" ht="12.75">
      <c r="B15" s="10" t="s">
        <v>9</v>
      </c>
      <c r="C15" s="11">
        <v>1066.21</v>
      </c>
      <c r="D15" s="11">
        <v>3373.24</v>
      </c>
      <c r="E15" s="11">
        <v>2437.2</v>
      </c>
      <c r="F15" s="11">
        <v>4150.21</v>
      </c>
      <c r="G15" s="11">
        <v>8433.91</v>
      </c>
      <c r="H15" s="11">
        <v>3355.17</v>
      </c>
      <c r="I15" s="11">
        <v>2844.45</v>
      </c>
      <c r="J15" s="11">
        <v>6213.05</v>
      </c>
      <c r="K15" s="11">
        <v>6022.69</v>
      </c>
      <c r="L15" s="11">
        <v>2960.79</v>
      </c>
      <c r="M15" s="11">
        <v>3211.92</v>
      </c>
      <c r="N15" s="11">
        <v>2823.48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1.98</v>
      </c>
      <c r="D18" s="11">
        <v>2.18</v>
      </c>
      <c r="E18" s="11">
        <v>0</v>
      </c>
      <c r="F18" s="11">
        <v>12.22</v>
      </c>
      <c r="G18" s="11">
        <v>0</v>
      </c>
      <c r="H18" s="11">
        <v>20.8</v>
      </c>
      <c r="I18" s="11">
        <v>0</v>
      </c>
      <c r="J18" s="11">
        <v>0</v>
      </c>
      <c r="K18" s="11">
        <v>0</v>
      </c>
      <c r="L18" s="11">
        <v>14.47</v>
      </c>
      <c r="M18" s="11">
        <v>0</v>
      </c>
      <c r="N18" s="11">
        <v>0</v>
      </c>
    </row>
    <row r="19" spans="2:14" ht="12.75">
      <c r="B19" s="10" t="s">
        <v>12</v>
      </c>
      <c r="C19" s="11">
        <v>178.75</v>
      </c>
      <c r="D19" s="11">
        <v>288.35</v>
      </c>
      <c r="E19" s="11">
        <v>32.91</v>
      </c>
      <c r="F19" s="11">
        <v>46</v>
      </c>
      <c r="G19" s="11">
        <v>13.5</v>
      </c>
      <c r="H19" s="11">
        <v>4.25</v>
      </c>
      <c r="I19" s="11">
        <v>1.24</v>
      </c>
      <c r="J19" s="11">
        <v>13.2</v>
      </c>
      <c r="K19" s="11">
        <v>15.61</v>
      </c>
      <c r="L19" s="11">
        <v>0</v>
      </c>
      <c r="M19" s="11">
        <v>12.14</v>
      </c>
      <c r="N19" s="11">
        <v>84.78</v>
      </c>
    </row>
    <row r="20" spans="2:14" ht="12.75">
      <c r="B20" s="10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v>98.21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14</v>
      </c>
      <c r="C21" s="11">
        <v>4.37</v>
      </c>
      <c r="D21" s="11">
        <v>4.37</v>
      </c>
      <c r="E21" s="11">
        <v>4.37</v>
      </c>
      <c r="F21" s="11">
        <v>0</v>
      </c>
      <c r="G21" s="11">
        <v>0</v>
      </c>
      <c r="H21" s="11">
        <v>0</v>
      </c>
      <c r="I21" s="11">
        <v>24.31</v>
      </c>
      <c r="J21" s="11">
        <v>0</v>
      </c>
      <c r="K21" s="11">
        <v>4.37</v>
      </c>
      <c r="L21" s="11">
        <v>0</v>
      </c>
      <c r="M21" s="11">
        <v>292.61</v>
      </c>
      <c r="N21" s="11">
        <v>0</v>
      </c>
    </row>
    <row r="22" spans="2:14" ht="12.75">
      <c r="B22" s="10" t="s">
        <v>15</v>
      </c>
      <c r="C22" s="11">
        <v>0</v>
      </c>
      <c r="D22" s="11">
        <v>0</v>
      </c>
      <c r="E22" s="11">
        <v>65.36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360.61</v>
      </c>
      <c r="E26" s="11">
        <v>0</v>
      </c>
      <c r="F26" s="11">
        <v>0</v>
      </c>
      <c r="G26" s="11">
        <v>401.95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9341.06</v>
      </c>
      <c r="D28" s="11">
        <v>9114.73</v>
      </c>
      <c r="E28" s="11">
        <v>10435.94</v>
      </c>
      <c r="F28" s="11">
        <v>6788.08</v>
      </c>
      <c r="G28" s="11">
        <v>9336.19</v>
      </c>
      <c r="H28" s="11">
        <v>9086.78</v>
      </c>
      <c r="I28" s="11">
        <v>10108.99</v>
      </c>
      <c r="J28" s="11">
        <v>10788.74</v>
      </c>
      <c r="K28" s="11">
        <v>15984.74</v>
      </c>
      <c r="L28" s="11">
        <v>9313.81</v>
      </c>
      <c r="M28" s="11">
        <v>5769.43</v>
      </c>
      <c r="N28" s="11">
        <v>5453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30.81</v>
      </c>
      <c r="G32" s="11">
        <v>147.13</v>
      </c>
      <c r="H32" s="11">
        <v>17.08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2593.05</v>
      </c>
      <c r="D34" s="11">
        <v>2593.05</v>
      </c>
      <c r="E34" s="11">
        <v>2593.05</v>
      </c>
      <c r="F34" s="11">
        <v>2593.05</v>
      </c>
      <c r="G34" s="11">
        <v>3581.07</v>
      </c>
      <c r="H34" s="11">
        <v>2773.79</v>
      </c>
      <c r="I34" s="11">
        <v>2773.79</v>
      </c>
      <c r="J34" s="11">
        <v>2773.79</v>
      </c>
      <c r="K34" s="11">
        <v>2773.79</v>
      </c>
      <c r="L34" s="11">
        <v>2773.79</v>
      </c>
      <c r="M34" s="11">
        <v>2773.79</v>
      </c>
      <c r="N34" s="11">
        <v>2773.79</v>
      </c>
    </row>
    <row r="35" spans="2:14" ht="12.75">
      <c r="B35" s="10" t="s">
        <v>24</v>
      </c>
      <c r="C35" s="11">
        <v>4329.79</v>
      </c>
      <c r="D35" s="11">
        <v>4648.15</v>
      </c>
      <c r="E35" s="11">
        <v>4648.15</v>
      </c>
      <c r="F35" s="11">
        <v>4648.15</v>
      </c>
      <c r="G35" s="11">
        <v>4648.15</v>
      </c>
      <c r="H35" s="11">
        <v>4648.15</v>
      </c>
      <c r="I35" s="11">
        <v>4646.19</v>
      </c>
      <c r="J35" s="11">
        <v>4646.19</v>
      </c>
      <c r="K35" s="11">
        <v>4646.19</v>
      </c>
      <c r="L35" s="11">
        <v>4646.19</v>
      </c>
      <c r="M35" s="11">
        <v>4646.19</v>
      </c>
      <c r="N35" s="11">
        <v>4646.19</v>
      </c>
    </row>
    <row r="36" spans="2:14" ht="12.75">
      <c r="B36" s="10" t="s">
        <v>25</v>
      </c>
      <c r="C36" s="11">
        <v>0</v>
      </c>
      <c r="D36" s="11">
        <v>10.57</v>
      </c>
      <c r="E36" s="11">
        <v>4.57</v>
      </c>
      <c r="F36" s="11">
        <v>0</v>
      </c>
      <c r="G36" s="11">
        <v>25.11</v>
      </c>
      <c r="H36" s="11">
        <v>0</v>
      </c>
      <c r="I36" s="11">
        <v>16.14</v>
      </c>
      <c r="J36" s="11">
        <v>0</v>
      </c>
      <c r="K36" s="11">
        <v>0</v>
      </c>
      <c r="L36" s="11">
        <v>4.57</v>
      </c>
      <c r="M36" s="11">
        <v>0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101036.72</v>
      </c>
      <c r="D38" s="11">
        <v>88743.76</v>
      </c>
      <c r="E38" s="11">
        <v>95922.76</v>
      </c>
      <c r="F38" s="11">
        <v>92807.26</v>
      </c>
      <c r="G38" s="11">
        <v>94672.52</v>
      </c>
      <c r="H38" s="11">
        <v>121417.82</v>
      </c>
      <c r="I38" s="11">
        <v>132765.07</v>
      </c>
      <c r="J38" s="11">
        <v>106721.92</v>
      </c>
      <c r="K38" s="11">
        <v>108761.15</v>
      </c>
      <c r="L38" s="11">
        <v>110609.81</v>
      </c>
      <c r="M38" s="11">
        <v>106909.76</v>
      </c>
      <c r="N38" s="11">
        <v>115549.61</v>
      </c>
    </row>
    <row r="39" spans="2:14" s="1" customFormat="1" ht="12.75">
      <c r="B39" s="5" t="s">
        <v>64</v>
      </c>
      <c r="C39" s="11">
        <f>C38*33%</f>
        <v>33342.117600000005</v>
      </c>
      <c r="D39" s="11">
        <f aca="true" t="shared" si="0" ref="D39:N39">D38*33%</f>
        <v>29285.4408</v>
      </c>
      <c r="E39" s="11">
        <f t="shared" si="0"/>
        <v>31654.5108</v>
      </c>
      <c r="F39" s="11">
        <f t="shared" si="0"/>
        <v>30626.3958</v>
      </c>
      <c r="G39" s="11">
        <f t="shared" si="0"/>
        <v>31241.931600000004</v>
      </c>
      <c r="H39" s="11">
        <f t="shared" si="0"/>
        <v>40067.880600000004</v>
      </c>
      <c r="I39" s="11">
        <f t="shared" si="0"/>
        <v>43812.4731</v>
      </c>
      <c r="J39" s="11">
        <f t="shared" si="0"/>
        <v>35218.2336</v>
      </c>
      <c r="K39" s="11">
        <f t="shared" si="0"/>
        <v>35891.1795</v>
      </c>
      <c r="L39" s="11">
        <f t="shared" si="0"/>
        <v>36501.2373</v>
      </c>
      <c r="M39" s="11">
        <f t="shared" si="0"/>
        <v>35280.2208</v>
      </c>
      <c r="N39" s="11">
        <f t="shared" si="0"/>
        <v>38131.3713</v>
      </c>
    </row>
    <row r="40" spans="2:14" ht="12.75">
      <c r="B40" s="10" t="s">
        <v>59</v>
      </c>
      <c r="C40" s="11">
        <v>5941.49</v>
      </c>
      <c r="D40" s="11">
        <v>5867.01</v>
      </c>
      <c r="E40" s="11">
        <v>5550.53</v>
      </c>
      <c r="F40" s="11">
        <v>5550.53</v>
      </c>
      <c r="G40" s="11">
        <v>5550.53</v>
      </c>
      <c r="H40" s="11">
        <v>5798.5</v>
      </c>
      <c r="I40" s="11">
        <v>4297.29</v>
      </c>
      <c r="J40" s="11">
        <v>1369.07</v>
      </c>
      <c r="K40" s="11">
        <v>1369.07</v>
      </c>
      <c r="L40" s="11">
        <v>1369.07</v>
      </c>
      <c r="M40" s="11">
        <v>1507.22</v>
      </c>
      <c r="N40" s="11">
        <v>1645.42</v>
      </c>
    </row>
    <row r="41" spans="2:14" ht="12.75">
      <c r="B41" s="10" t="s">
        <v>28</v>
      </c>
      <c r="C41" s="11">
        <v>13.93</v>
      </c>
      <c r="D41" s="11">
        <v>0</v>
      </c>
      <c r="E41" s="11">
        <v>0</v>
      </c>
      <c r="F41" s="11">
        <v>0</v>
      </c>
      <c r="G41" s="11">
        <v>0</v>
      </c>
      <c r="H41" s="11">
        <v>1737.3</v>
      </c>
      <c r="I41" s="11">
        <v>0</v>
      </c>
      <c r="J41" s="11">
        <v>0</v>
      </c>
      <c r="K41" s="11">
        <v>0</v>
      </c>
      <c r="L41" s="11">
        <v>4293.88</v>
      </c>
      <c r="M41" s="11">
        <v>407.62</v>
      </c>
      <c r="N41" s="11">
        <v>73.1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753.3</v>
      </c>
      <c r="D44" s="11">
        <v>680.94</v>
      </c>
      <c r="E44" s="11">
        <v>588.7</v>
      </c>
      <c r="F44" s="11">
        <v>816.15</v>
      </c>
      <c r="G44" s="11">
        <v>872.06</v>
      </c>
      <c r="H44" s="11">
        <v>705.76</v>
      </c>
      <c r="I44" s="11">
        <v>818.99</v>
      </c>
      <c r="J44" s="11">
        <v>826.7</v>
      </c>
      <c r="K44" s="11">
        <v>801.27</v>
      </c>
      <c r="L44" s="11">
        <v>832.05</v>
      </c>
      <c r="M44" s="11">
        <v>687.12</v>
      </c>
      <c r="N44" s="11">
        <v>867.74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163073.55759999997</v>
      </c>
      <c r="D49" s="13">
        <f aca="true" t="shared" si="1" ref="D49:N49">SUM(D2:D48)</f>
        <v>150602.4908</v>
      </c>
      <c r="E49" s="13">
        <f t="shared" si="1"/>
        <v>159562.19079999998</v>
      </c>
      <c r="F49" s="13">
        <f t="shared" si="1"/>
        <v>151719.9758</v>
      </c>
      <c r="G49" s="13">
        <f t="shared" si="1"/>
        <v>163839.3216</v>
      </c>
      <c r="H49" s="13">
        <f t="shared" si="1"/>
        <v>192561.4106</v>
      </c>
      <c r="I49" s="13">
        <f t="shared" si="1"/>
        <v>206701.1731</v>
      </c>
      <c r="J49" s="13">
        <f t="shared" si="1"/>
        <v>174673.3636</v>
      </c>
      <c r="K49" s="13">
        <f t="shared" si="1"/>
        <v>182566.2795</v>
      </c>
      <c r="L49" s="13">
        <f t="shared" si="1"/>
        <v>178911.9073</v>
      </c>
      <c r="M49" s="13">
        <f t="shared" si="1"/>
        <v>167630.7708</v>
      </c>
      <c r="N49" s="13">
        <f t="shared" si="1"/>
        <v>176153.0013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0230 - MÓDULO ROSSIM - 2012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46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10.99</v>
      </c>
      <c r="D2" s="11">
        <v>0</v>
      </c>
      <c r="E2" s="11">
        <v>8.79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10.99</v>
      </c>
      <c r="M2" s="11">
        <v>0</v>
      </c>
      <c r="N2" s="11">
        <v>0</v>
      </c>
    </row>
    <row r="3" spans="2:14" ht="12.75">
      <c r="B3" s="10" t="s">
        <v>1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0</v>
      </c>
      <c r="D14" s="11">
        <v>1.18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2:14" ht="12.75">
      <c r="B15" s="10" t="s">
        <v>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12</v>
      </c>
      <c r="C19" s="11">
        <v>4.7</v>
      </c>
      <c r="D19" s="11">
        <v>48.85</v>
      </c>
      <c r="E19" s="11">
        <v>5.84</v>
      </c>
      <c r="F19" s="11">
        <v>85.78</v>
      </c>
      <c r="G19" s="11">
        <v>0</v>
      </c>
      <c r="H19" s="11">
        <v>16.92</v>
      </c>
      <c r="I19" s="11">
        <v>0</v>
      </c>
      <c r="J19" s="11">
        <v>11.37</v>
      </c>
      <c r="K19" s="11">
        <v>0</v>
      </c>
      <c r="L19" s="11">
        <v>21.92</v>
      </c>
      <c r="M19" s="11">
        <v>0</v>
      </c>
      <c r="N19" s="11">
        <v>120.37</v>
      </c>
    </row>
    <row r="20" spans="2:14" ht="12.75">
      <c r="B20" s="10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14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1803.05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2593.05</v>
      </c>
      <c r="D34" s="11">
        <v>2593.05</v>
      </c>
      <c r="E34" s="11">
        <v>2593.05</v>
      </c>
      <c r="F34" s="11">
        <v>2593.05</v>
      </c>
      <c r="G34" s="11">
        <v>3581.07</v>
      </c>
      <c r="H34" s="11">
        <v>2773.79</v>
      </c>
      <c r="I34" s="11">
        <v>2773.79</v>
      </c>
      <c r="J34" s="11">
        <v>2773.79</v>
      </c>
      <c r="K34" s="11">
        <v>2773.79</v>
      </c>
      <c r="L34" s="11">
        <v>2773.79</v>
      </c>
      <c r="M34" s="11">
        <v>2773.79</v>
      </c>
      <c r="N34" s="11">
        <v>2773.79</v>
      </c>
    </row>
    <row r="35" spans="2:14" ht="12.75">
      <c r="B35" s="10" t="s">
        <v>24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25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10877.65</v>
      </c>
      <c r="D38" s="11">
        <v>14649.21</v>
      </c>
      <c r="E38" s="11">
        <v>14472.64</v>
      </c>
      <c r="F38" s="11">
        <v>10920.69</v>
      </c>
      <c r="G38" s="11">
        <v>10916.19</v>
      </c>
      <c r="H38" s="11">
        <v>12063.72</v>
      </c>
      <c r="I38" s="11">
        <v>11494.45</v>
      </c>
      <c r="J38" s="11">
        <v>11452.09</v>
      </c>
      <c r="K38" s="11">
        <v>13408.42</v>
      </c>
      <c r="L38" s="11">
        <v>11452.11</v>
      </c>
      <c r="M38" s="11">
        <v>11452.09</v>
      </c>
      <c r="N38" s="11">
        <v>12387.22</v>
      </c>
    </row>
    <row r="39" spans="2:14" s="1" customFormat="1" ht="12.75">
      <c r="B39" s="5" t="s">
        <v>64</v>
      </c>
      <c r="C39" s="11">
        <f>C38*33%</f>
        <v>3589.6245</v>
      </c>
      <c r="D39" s="11">
        <f aca="true" t="shared" si="0" ref="D39:N39">D38*33%</f>
        <v>4834.2393</v>
      </c>
      <c r="E39" s="11">
        <f t="shared" si="0"/>
        <v>4775.9712</v>
      </c>
      <c r="F39" s="11">
        <f t="shared" si="0"/>
        <v>3603.8277000000003</v>
      </c>
      <c r="G39" s="11">
        <f t="shared" si="0"/>
        <v>3602.3427</v>
      </c>
      <c r="H39" s="11">
        <f t="shared" si="0"/>
        <v>3981.0276</v>
      </c>
      <c r="I39" s="11">
        <f t="shared" si="0"/>
        <v>3793.1685</v>
      </c>
      <c r="J39" s="11">
        <f t="shared" si="0"/>
        <v>3779.1897000000004</v>
      </c>
      <c r="K39" s="11">
        <f t="shared" si="0"/>
        <v>4424.778600000001</v>
      </c>
      <c r="L39" s="11">
        <f t="shared" si="0"/>
        <v>3779.1963000000005</v>
      </c>
      <c r="M39" s="11">
        <f t="shared" si="0"/>
        <v>3779.1897000000004</v>
      </c>
      <c r="N39" s="11">
        <f t="shared" si="0"/>
        <v>4087.7826</v>
      </c>
    </row>
    <row r="40" spans="2:14" ht="12.75">
      <c r="B40" s="10" t="s">
        <v>59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28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257.99</v>
      </c>
      <c r="D44" s="11">
        <v>208.74</v>
      </c>
      <c r="E44" s="11">
        <v>185.69</v>
      </c>
      <c r="F44" s="11">
        <v>219.47</v>
      </c>
      <c r="G44" s="11">
        <v>144.86</v>
      </c>
      <c r="H44" s="11">
        <v>179.52</v>
      </c>
      <c r="I44" s="11">
        <v>164.5</v>
      </c>
      <c r="J44" s="11">
        <v>182.65</v>
      </c>
      <c r="K44" s="11">
        <v>194.7</v>
      </c>
      <c r="L44" s="11">
        <v>189.93</v>
      </c>
      <c r="M44" s="11">
        <v>121.22</v>
      </c>
      <c r="N44" s="11">
        <v>138.56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17334.0045</v>
      </c>
      <c r="D49" s="13">
        <f aca="true" t="shared" si="1" ref="D49:N49">SUM(D2:D48)</f>
        <v>24138.319300000003</v>
      </c>
      <c r="E49" s="13">
        <f t="shared" si="1"/>
        <v>22041.9812</v>
      </c>
      <c r="F49" s="13">
        <f t="shared" si="1"/>
        <v>17422.817700000003</v>
      </c>
      <c r="G49" s="13">
        <f t="shared" si="1"/>
        <v>18244.4627</v>
      </c>
      <c r="H49" s="13">
        <f t="shared" si="1"/>
        <v>19014.977600000002</v>
      </c>
      <c r="I49" s="13">
        <f t="shared" si="1"/>
        <v>18225.9085</v>
      </c>
      <c r="J49" s="13">
        <f t="shared" si="1"/>
        <v>18199.0897</v>
      </c>
      <c r="K49" s="13">
        <f t="shared" si="1"/>
        <v>20801.6886</v>
      </c>
      <c r="L49" s="13">
        <f t="shared" si="1"/>
        <v>18227.9363</v>
      </c>
      <c r="M49" s="13">
        <f t="shared" si="1"/>
        <v>18126.2897</v>
      </c>
      <c r="N49" s="13">
        <f t="shared" si="1"/>
        <v>19507.7226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0231 - CASA DAS OFICINAS - 2012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25" sqref="P25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3" width="11.140625" style="0" customWidth="1"/>
    <col min="4" max="12" width="9.7109375" style="0" customWidth="1"/>
    <col min="13" max="13" width="11.7109375" style="0" customWidth="1"/>
    <col min="14" max="14" width="11.8515625" style="0" customWidth="1"/>
    <col min="15" max="15" width="12.57421875" style="1" customWidth="1"/>
  </cols>
  <sheetData>
    <row r="1" spans="1:15" ht="12.75">
      <c r="A1" t="s">
        <v>65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  <c r="O1" s="3" t="s">
        <v>31</v>
      </c>
    </row>
    <row r="2" spans="2:15" ht="12.75">
      <c r="B2" s="10" t="s">
        <v>0</v>
      </c>
      <c r="C2" s="11">
        <v>43.99</v>
      </c>
      <c r="D2" s="11">
        <v>0</v>
      </c>
      <c r="E2" s="11">
        <v>92.28</v>
      </c>
      <c r="F2" s="11">
        <v>56.09</v>
      </c>
      <c r="G2" s="11">
        <v>0</v>
      </c>
      <c r="H2" s="11">
        <v>0</v>
      </c>
      <c r="I2" s="11">
        <v>557.25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8">
        <f>SUM(C2:N2)</f>
        <v>749.61</v>
      </c>
    </row>
    <row r="3" spans="2:15" ht="12.75">
      <c r="B3" s="10" t="s">
        <v>1</v>
      </c>
      <c r="C3" s="11">
        <v>11002.68</v>
      </c>
      <c r="D3" s="11">
        <v>6427.41</v>
      </c>
      <c r="E3" s="11">
        <v>6922.64</v>
      </c>
      <c r="F3" s="11">
        <v>7682.48</v>
      </c>
      <c r="G3" s="11">
        <v>7555.84</v>
      </c>
      <c r="H3" s="11">
        <v>5909.52</v>
      </c>
      <c r="I3" s="11">
        <v>7460.86</v>
      </c>
      <c r="J3" s="11">
        <v>6796</v>
      </c>
      <c r="K3" s="11">
        <v>8315.68</v>
      </c>
      <c r="L3" s="11">
        <v>10314.8</v>
      </c>
      <c r="M3" s="11">
        <v>8410.66</v>
      </c>
      <c r="N3" s="11">
        <v>7429.2</v>
      </c>
      <c r="O3" s="8">
        <f aca="true" t="shared" si="0" ref="O3:O49">SUM(C3:N3)</f>
        <v>94227.77000000002</v>
      </c>
    </row>
    <row r="4" spans="2:15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8">
        <f t="shared" si="0"/>
        <v>0</v>
      </c>
    </row>
    <row r="5" spans="2:15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8">
        <f t="shared" si="0"/>
        <v>0</v>
      </c>
    </row>
    <row r="6" spans="2:15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8">
        <f t="shared" si="0"/>
        <v>0</v>
      </c>
    </row>
    <row r="7" spans="2:15" ht="12.75">
      <c r="B7" s="10" t="s">
        <v>6</v>
      </c>
      <c r="C7" s="11">
        <v>6370.34</v>
      </c>
      <c r="D7" s="11">
        <v>3168.58</v>
      </c>
      <c r="E7" s="11">
        <v>0</v>
      </c>
      <c r="F7" s="11">
        <v>0</v>
      </c>
      <c r="G7" s="11">
        <v>5532.27</v>
      </c>
      <c r="H7" s="11">
        <v>0</v>
      </c>
      <c r="I7" s="11">
        <v>0</v>
      </c>
      <c r="J7" s="11">
        <v>0</v>
      </c>
      <c r="K7" s="11">
        <v>0</v>
      </c>
      <c r="L7" s="11">
        <v>780.55</v>
      </c>
      <c r="M7" s="11">
        <v>0</v>
      </c>
      <c r="N7" s="11">
        <v>0</v>
      </c>
      <c r="O7" s="8">
        <f t="shared" si="0"/>
        <v>15851.74</v>
      </c>
    </row>
    <row r="8" spans="2:15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8">
        <f t="shared" si="0"/>
        <v>0</v>
      </c>
    </row>
    <row r="9" spans="2:15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8">
        <f t="shared" si="0"/>
        <v>0</v>
      </c>
    </row>
    <row r="10" spans="2:15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8">
        <f t="shared" si="0"/>
        <v>0</v>
      </c>
    </row>
    <row r="11" spans="2:15" ht="12.75">
      <c r="B11" s="10" t="s">
        <v>4</v>
      </c>
      <c r="C11" s="11">
        <v>4587.45</v>
      </c>
      <c r="D11" s="11">
        <v>5548.01</v>
      </c>
      <c r="E11" s="11">
        <v>5129.97</v>
      </c>
      <c r="F11" s="11">
        <v>4860.36</v>
      </c>
      <c r="G11" s="11">
        <v>4894.97</v>
      </c>
      <c r="H11" s="11">
        <v>5070.58</v>
      </c>
      <c r="I11" s="11">
        <v>5500.83</v>
      </c>
      <c r="J11" s="11">
        <v>5882.94</v>
      </c>
      <c r="K11" s="11">
        <v>5487.36</v>
      </c>
      <c r="L11" s="11">
        <v>5408.23</v>
      </c>
      <c r="M11" s="11">
        <v>5614.66</v>
      </c>
      <c r="N11" s="11">
        <v>4443.39</v>
      </c>
      <c r="O11" s="8">
        <f t="shared" si="0"/>
        <v>62428.750000000015</v>
      </c>
    </row>
    <row r="12" spans="2:15" ht="12.75">
      <c r="B12" s="10" t="s">
        <v>5</v>
      </c>
      <c r="C12" s="11">
        <v>24236.41</v>
      </c>
      <c r="D12" s="11">
        <v>19943.91</v>
      </c>
      <c r="E12" s="11">
        <v>25648.91</v>
      </c>
      <c r="F12" s="11">
        <v>28732.45</v>
      </c>
      <c r="G12" s="11">
        <v>25871.97</v>
      </c>
      <c r="H12" s="11">
        <v>25555.46</v>
      </c>
      <c r="I12" s="11">
        <v>26567.17</v>
      </c>
      <c r="J12" s="11">
        <v>49488.79</v>
      </c>
      <c r="K12" s="11">
        <v>34100.43</v>
      </c>
      <c r="L12" s="11">
        <v>15118.45</v>
      </c>
      <c r="M12" s="11">
        <v>38244.11</v>
      </c>
      <c r="N12" s="11">
        <v>48553.98</v>
      </c>
      <c r="O12" s="8">
        <f t="shared" si="0"/>
        <v>362062.0399999999</v>
      </c>
    </row>
    <row r="13" spans="2:15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8">
        <f t="shared" si="0"/>
        <v>0</v>
      </c>
    </row>
    <row r="14" spans="2:15" ht="12.75">
      <c r="B14" s="10" t="s">
        <v>8</v>
      </c>
      <c r="C14" s="11">
        <v>1223.98</v>
      </c>
      <c r="D14" s="11">
        <v>57.43</v>
      </c>
      <c r="E14" s="11">
        <v>0</v>
      </c>
      <c r="F14" s="11">
        <v>701.51</v>
      </c>
      <c r="G14" s="11">
        <v>1367.55</v>
      </c>
      <c r="H14" s="11">
        <v>614.09</v>
      </c>
      <c r="I14" s="11">
        <v>690.46</v>
      </c>
      <c r="J14" s="11">
        <v>854.69</v>
      </c>
      <c r="K14" s="11">
        <v>859.99</v>
      </c>
      <c r="L14" s="11">
        <v>410.73</v>
      </c>
      <c r="M14" s="11">
        <v>263.78</v>
      </c>
      <c r="N14" s="11">
        <v>779.59</v>
      </c>
      <c r="O14" s="8">
        <f t="shared" si="0"/>
        <v>7823.8</v>
      </c>
    </row>
    <row r="15" spans="2:15" ht="12.75">
      <c r="B15" s="10" t="s">
        <v>9</v>
      </c>
      <c r="C15" s="11">
        <v>33.73</v>
      </c>
      <c r="D15" s="11">
        <v>0</v>
      </c>
      <c r="E15" s="11">
        <v>0</v>
      </c>
      <c r="F15" s="11">
        <v>0</v>
      </c>
      <c r="G15" s="11">
        <v>2892.5</v>
      </c>
      <c r="H15" s="11">
        <v>0</v>
      </c>
      <c r="I15" s="11">
        <v>192.98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8">
        <f t="shared" si="0"/>
        <v>3119.21</v>
      </c>
    </row>
    <row r="16" spans="2:15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8">
        <f t="shared" si="0"/>
        <v>0</v>
      </c>
    </row>
    <row r="17" spans="2:15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8">
        <f t="shared" si="0"/>
        <v>0</v>
      </c>
    </row>
    <row r="18" spans="2:15" ht="12.75">
      <c r="B18" s="10" t="s">
        <v>11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8">
        <f t="shared" si="0"/>
        <v>0</v>
      </c>
    </row>
    <row r="19" spans="2:15" ht="12.75">
      <c r="B19" s="10" t="s">
        <v>12</v>
      </c>
      <c r="C19" s="11">
        <v>1266.26</v>
      </c>
      <c r="D19" s="11">
        <v>492</v>
      </c>
      <c r="E19" s="11">
        <v>358.57</v>
      </c>
      <c r="F19" s="11">
        <v>1168.42</v>
      </c>
      <c r="G19" s="11">
        <v>295.45</v>
      </c>
      <c r="H19" s="11">
        <v>528.66</v>
      </c>
      <c r="I19" s="11">
        <v>523.43</v>
      </c>
      <c r="J19" s="11">
        <v>330.09</v>
      </c>
      <c r="K19" s="11">
        <v>624.81</v>
      </c>
      <c r="L19" s="11">
        <v>233.26</v>
      </c>
      <c r="M19" s="11">
        <v>137.32</v>
      </c>
      <c r="N19" s="11">
        <v>925.68</v>
      </c>
      <c r="O19" s="8">
        <f t="shared" si="0"/>
        <v>6883.950000000001</v>
      </c>
    </row>
    <row r="20" spans="2:15" ht="12.75">
      <c r="B20" s="10" t="s">
        <v>13</v>
      </c>
      <c r="C20" s="11">
        <v>501.45</v>
      </c>
      <c r="D20" s="11">
        <v>380.61</v>
      </c>
      <c r="E20" s="11">
        <v>472.45</v>
      </c>
      <c r="F20" s="11">
        <v>290</v>
      </c>
      <c r="G20" s="11">
        <v>124</v>
      </c>
      <c r="H20" s="11">
        <v>449</v>
      </c>
      <c r="I20" s="11">
        <v>135</v>
      </c>
      <c r="J20" s="11">
        <v>296</v>
      </c>
      <c r="K20" s="11">
        <v>395.68</v>
      </c>
      <c r="L20" s="11">
        <v>290</v>
      </c>
      <c r="M20" s="11">
        <v>261.36</v>
      </c>
      <c r="N20" s="11">
        <v>0</v>
      </c>
      <c r="O20" s="8">
        <f t="shared" si="0"/>
        <v>3595.55</v>
      </c>
    </row>
    <row r="21" spans="2:15" ht="12.75">
      <c r="B21" s="10" t="s">
        <v>14</v>
      </c>
      <c r="C21" s="11">
        <v>0</v>
      </c>
      <c r="D21" s="11">
        <v>66.21</v>
      </c>
      <c r="E21" s="11">
        <v>0</v>
      </c>
      <c r="F21" s="11">
        <v>0</v>
      </c>
      <c r="G21" s="11">
        <v>0</v>
      </c>
      <c r="H21" s="11">
        <v>26.48</v>
      </c>
      <c r="I21" s="11">
        <v>54.94</v>
      </c>
      <c r="J21" s="11">
        <v>52.96</v>
      </c>
      <c r="K21" s="11">
        <v>26.48</v>
      </c>
      <c r="L21" s="11">
        <v>185.14</v>
      </c>
      <c r="M21" s="11">
        <v>670.12</v>
      </c>
      <c r="N21" s="11">
        <v>66.26</v>
      </c>
      <c r="O21" s="8">
        <f t="shared" si="0"/>
        <v>1148.59</v>
      </c>
    </row>
    <row r="22" spans="2:15" ht="12.75">
      <c r="B22" s="10" t="s">
        <v>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5.46</v>
      </c>
      <c r="N22" s="11">
        <v>0</v>
      </c>
      <c r="O22" s="8">
        <f t="shared" si="0"/>
        <v>5.46</v>
      </c>
    </row>
    <row r="23" spans="2:15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8">
        <f t="shared" si="0"/>
        <v>0</v>
      </c>
    </row>
    <row r="24" spans="2:15" ht="12.75">
      <c r="B24" s="10" t="s">
        <v>17</v>
      </c>
      <c r="C24" s="11">
        <v>2578.25</v>
      </c>
      <c r="D24" s="11">
        <v>730.52</v>
      </c>
      <c r="E24" s="11">
        <v>5336.63</v>
      </c>
      <c r="F24" s="11">
        <v>3268.23</v>
      </c>
      <c r="G24" s="11">
        <v>1742.78</v>
      </c>
      <c r="H24" s="11">
        <v>6602.49</v>
      </c>
      <c r="I24" s="11">
        <v>19013.79</v>
      </c>
      <c r="J24" s="11">
        <v>3371.44</v>
      </c>
      <c r="K24" s="11">
        <v>10202.34</v>
      </c>
      <c r="L24" s="11">
        <v>0</v>
      </c>
      <c r="M24" s="11">
        <v>357.86</v>
      </c>
      <c r="N24" s="11">
        <v>1613.36</v>
      </c>
      <c r="O24" s="8">
        <f t="shared" si="0"/>
        <v>54817.69</v>
      </c>
    </row>
    <row r="25" spans="2:15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8">
        <f t="shared" si="0"/>
        <v>0</v>
      </c>
    </row>
    <row r="26" spans="2:15" ht="12.75">
      <c r="B26" s="10" t="s">
        <v>19</v>
      </c>
      <c r="C26" s="11">
        <v>0</v>
      </c>
      <c r="D26" s="11">
        <v>696.19</v>
      </c>
      <c r="E26" s="11">
        <v>0</v>
      </c>
      <c r="F26" s="11">
        <v>0</v>
      </c>
      <c r="G26" s="11">
        <v>3568.99</v>
      </c>
      <c r="H26" s="11">
        <v>366.9</v>
      </c>
      <c r="I26" s="11">
        <v>1051.57</v>
      </c>
      <c r="J26" s="11">
        <v>0</v>
      </c>
      <c r="K26" s="11">
        <v>0</v>
      </c>
      <c r="L26" s="11">
        <v>598.24</v>
      </c>
      <c r="M26" s="11">
        <v>0</v>
      </c>
      <c r="N26" s="11">
        <v>0</v>
      </c>
      <c r="O26" s="8">
        <f t="shared" si="0"/>
        <v>6281.889999999999</v>
      </c>
    </row>
    <row r="27" spans="2:15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8">
        <f t="shared" si="0"/>
        <v>0</v>
      </c>
    </row>
    <row r="28" spans="2:15" ht="12.75">
      <c r="B28" s="10" t="s">
        <v>20</v>
      </c>
      <c r="C28" s="11">
        <v>21667.93</v>
      </c>
      <c r="D28" s="11">
        <v>26385.55</v>
      </c>
      <c r="E28" s="11">
        <v>23955.83</v>
      </c>
      <c r="F28" s="11">
        <v>34677.36</v>
      </c>
      <c r="G28" s="11">
        <v>28133.47</v>
      </c>
      <c r="H28" s="11">
        <v>28467.9</v>
      </c>
      <c r="I28" s="11">
        <v>44036.29</v>
      </c>
      <c r="J28" s="11">
        <v>43416.11</v>
      </c>
      <c r="K28" s="11">
        <v>21524.44</v>
      </c>
      <c r="L28" s="11">
        <v>20048.65</v>
      </c>
      <c r="M28" s="11">
        <v>23663.49</v>
      </c>
      <c r="N28" s="11">
        <v>39465.82</v>
      </c>
      <c r="O28" s="8">
        <f t="shared" si="0"/>
        <v>355442.84</v>
      </c>
    </row>
    <row r="29" spans="2:15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8">
        <f t="shared" si="0"/>
        <v>0</v>
      </c>
    </row>
    <row r="30" spans="2:15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8">
        <f t="shared" si="0"/>
        <v>0</v>
      </c>
    </row>
    <row r="31" spans="2:15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8">
        <f t="shared" si="0"/>
        <v>0</v>
      </c>
    </row>
    <row r="32" spans="2:15" ht="12.75">
      <c r="B32" s="10" t="s">
        <v>22</v>
      </c>
      <c r="C32" s="11">
        <v>0</v>
      </c>
      <c r="D32" s="11">
        <v>0</v>
      </c>
      <c r="E32" s="11">
        <v>0</v>
      </c>
      <c r="F32" s="11">
        <v>8.28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8">
        <f t="shared" si="0"/>
        <v>8.28</v>
      </c>
    </row>
    <row r="33" spans="2:15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8">
        <f t="shared" si="0"/>
        <v>0</v>
      </c>
    </row>
    <row r="34" spans="2:15" ht="12.75">
      <c r="B34" s="10" t="s">
        <v>23</v>
      </c>
      <c r="C34" s="11">
        <v>51861</v>
      </c>
      <c r="D34" s="11">
        <v>51861</v>
      </c>
      <c r="E34" s="11">
        <v>51861</v>
      </c>
      <c r="F34" s="11">
        <v>51861</v>
      </c>
      <c r="G34" s="11">
        <v>71621.42</v>
      </c>
      <c r="H34" s="11">
        <v>55475.71</v>
      </c>
      <c r="I34" s="11">
        <v>55475.71</v>
      </c>
      <c r="J34" s="11">
        <v>55475.71</v>
      </c>
      <c r="K34" s="11">
        <v>55475.71</v>
      </c>
      <c r="L34" s="11">
        <v>55475.71</v>
      </c>
      <c r="M34" s="11">
        <v>55475.71</v>
      </c>
      <c r="N34" s="11">
        <v>55475.71</v>
      </c>
      <c r="O34" s="8">
        <f t="shared" si="0"/>
        <v>667395.39</v>
      </c>
    </row>
    <row r="35" spans="2:15" ht="12.75">
      <c r="B35" s="10" t="s">
        <v>24</v>
      </c>
      <c r="C35" s="11">
        <v>43363.48</v>
      </c>
      <c r="D35" s="11">
        <v>37488.13</v>
      </c>
      <c r="E35" s="11">
        <v>37488.13</v>
      </c>
      <c r="F35" s="11">
        <v>37488.13</v>
      </c>
      <c r="G35" s="11">
        <v>37488.13</v>
      </c>
      <c r="H35" s="11">
        <v>37488.13</v>
      </c>
      <c r="I35" s="11">
        <v>61366.88</v>
      </c>
      <c r="J35" s="11">
        <v>61366.88</v>
      </c>
      <c r="K35" s="11">
        <v>61366.88</v>
      </c>
      <c r="L35" s="11">
        <v>61366.88</v>
      </c>
      <c r="M35" s="11">
        <v>61366.88</v>
      </c>
      <c r="N35" s="11">
        <v>61366.88</v>
      </c>
      <c r="O35" s="8">
        <f t="shared" si="0"/>
        <v>599005.41</v>
      </c>
    </row>
    <row r="36" spans="2:15" ht="12.75">
      <c r="B36" s="10" t="s">
        <v>25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24.33</v>
      </c>
      <c r="L36" s="11">
        <v>8</v>
      </c>
      <c r="M36" s="11">
        <v>8</v>
      </c>
      <c r="N36" s="11">
        <v>64.33</v>
      </c>
      <c r="O36" s="8">
        <f t="shared" si="0"/>
        <v>104.66</v>
      </c>
    </row>
    <row r="37" spans="2:15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8">
        <f t="shared" si="0"/>
        <v>0</v>
      </c>
    </row>
    <row r="38" spans="2:15" s="1" customFormat="1" ht="12.75">
      <c r="B38" s="10" t="s">
        <v>27</v>
      </c>
      <c r="C38" s="11">
        <v>220703.24</v>
      </c>
      <c r="D38" s="11">
        <v>221195.51</v>
      </c>
      <c r="E38" s="11">
        <v>223873.99</v>
      </c>
      <c r="F38" s="11">
        <v>231757.02</v>
      </c>
      <c r="G38" s="11">
        <v>277795.81</v>
      </c>
      <c r="H38" s="11">
        <v>291894.86</v>
      </c>
      <c r="I38" s="11">
        <v>340657.27</v>
      </c>
      <c r="J38" s="11">
        <v>373967.13</v>
      </c>
      <c r="K38" s="11">
        <v>416219.27</v>
      </c>
      <c r="L38" s="11">
        <v>450377.39</v>
      </c>
      <c r="M38" s="11">
        <v>488141.2</v>
      </c>
      <c r="N38" s="11">
        <v>429396.22</v>
      </c>
      <c r="O38" s="8">
        <f t="shared" si="0"/>
        <v>3965978.91</v>
      </c>
    </row>
    <row r="39" spans="2:15" s="1" customFormat="1" ht="12.75">
      <c r="B39" s="10" t="s">
        <v>64</v>
      </c>
      <c r="C39" s="11">
        <f>C38*33%</f>
        <v>72832.0692</v>
      </c>
      <c r="D39" s="11">
        <f aca="true" t="shared" si="1" ref="D39:N39">D38*33%</f>
        <v>72994.51830000001</v>
      </c>
      <c r="E39" s="11">
        <f t="shared" si="1"/>
        <v>73878.4167</v>
      </c>
      <c r="F39" s="11">
        <f t="shared" si="1"/>
        <v>76479.8166</v>
      </c>
      <c r="G39" s="11">
        <f t="shared" si="1"/>
        <v>91672.6173</v>
      </c>
      <c r="H39" s="11">
        <f t="shared" si="1"/>
        <v>96325.3038</v>
      </c>
      <c r="I39" s="11">
        <f t="shared" si="1"/>
        <v>112416.89910000001</v>
      </c>
      <c r="J39" s="11">
        <f t="shared" si="1"/>
        <v>123409.1529</v>
      </c>
      <c r="K39" s="11">
        <f t="shared" si="1"/>
        <v>137352.3591</v>
      </c>
      <c r="L39" s="11">
        <f t="shared" si="1"/>
        <v>148624.5387</v>
      </c>
      <c r="M39" s="11">
        <f t="shared" si="1"/>
        <v>161086.59600000002</v>
      </c>
      <c r="N39" s="11">
        <f t="shared" si="1"/>
        <v>141700.7526</v>
      </c>
      <c r="O39" s="8">
        <f t="shared" si="0"/>
        <v>1308773.0403000002</v>
      </c>
    </row>
    <row r="40" spans="2:15" ht="12.75">
      <c r="B40" s="10" t="s">
        <v>59</v>
      </c>
      <c r="C40" s="11">
        <v>458044.69</v>
      </c>
      <c r="D40" s="11">
        <v>488695.23</v>
      </c>
      <c r="E40" s="11">
        <v>408654.12</v>
      </c>
      <c r="F40" s="11">
        <v>401132.19</v>
      </c>
      <c r="G40" s="11">
        <v>392920.43</v>
      </c>
      <c r="H40" s="11">
        <v>356983.06</v>
      </c>
      <c r="I40" s="11">
        <v>287951.62</v>
      </c>
      <c r="J40" s="11">
        <v>210501.16</v>
      </c>
      <c r="K40" s="11">
        <v>221775.6</v>
      </c>
      <c r="L40" s="11">
        <v>229167.4</v>
      </c>
      <c r="M40" s="11">
        <v>180664.91</v>
      </c>
      <c r="N40" s="11">
        <v>223521.5</v>
      </c>
      <c r="O40" s="8">
        <f t="shared" si="0"/>
        <v>3860011.9100000006</v>
      </c>
    </row>
    <row r="41" spans="2:15" ht="12.75">
      <c r="B41" s="10" t="s">
        <v>28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8">
        <f t="shared" si="0"/>
        <v>0</v>
      </c>
    </row>
    <row r="42" spans="2:15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8">
        <f t="shared" si="0"/>
        <v>0</v>
      </c>
    </row>
    <row r="43" spans="2:15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8">
        <f t="shared" si="0"/>
        <v>0</v>
      </c>
    </row>
    <row r="44" spans="2:15" ht="12.75">
      <c r="B44" s="10" t="s">
        <v>30</v>
      </c>
      <c r="C44" s="11">
        <v>1901.24</v>
      </c>
      <c r="D44" s="11">
        <v>1915.12</v>
      </c>
      <c r="E44" s="11">
        <v>428.32</v>
      </c>
      <c r="F44" s="11">
        <v>2021.98</v>
      </c>
      <c r="G44" s="11">
        <v>1759.56</v>
      </c>
      <c r="H44" s="11">
        <v>1667.17</v>
      </c>
      <c r="I44" s="11">
        <v>1852.82</v>
      </c>
      <c r="J44" s="11">
        <v>1533.44</v>
      </c>
      <c r="K44" s="11">
        <v>1495.23</v>
      </c>
      <c r="L44" s="11">
        <v>1481.35</v>
      </c>
      <c r="M44" s="11">
        <v>1586.14</v>
      </c>
      <c r="N44" s="11">
        <v>1490.35</v>
      </c>
      <c r="O44" s="8">
        <f t="shared" si="0"/>
        <v>19132.719999999998</v>
      </c>
    </row>
    <row r="45" spans="2:15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8">
        <f t="shared" si="0"/>
        <v>0</v>
      </c>
    </row>
    <row r="46" spans="2:15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8">
        <f t="shared" si="0"/>
        <v>0</v>
      </c>
    </row>
    <row r="47" spans="2:15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8">
        <f t="shared" si="0"/>
        <v>0</v>
      </c>
    </row>
    <row r="48" spans="2:15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8">
        <f t="shared" si="0"/>
        <v>0</v>
      </c>
    </row>
    <row r="49" spans="2:15" ht="12.75">
      <c r="B49" s="12" t="s">
        <v>31</v>
      </c>
      <c r="C49" s="13">
        <f>SUM(C2:C48)</f>
        <v>922218.1891999999</v>
      </c>
      <c r="D49" s="13">
        <f aca="true" t="shared" si="2" ref="D49:N49">SUM(D2:D48)</f>
        <v>938045.9282999999</v>
      </c>
      <c r="E49" s="13">
        <f t="shared" si="2"/>
        <v>864101.2566999999</v>
      </c>
      <c r="F49" s="13">
        <f t="shared" si="2"/>
        <v>882185.3166</v>
      </c>
      <c r="G49" s="13">
        <f t="shared" si="2"/>
        <v>955237.7573000002</v>
      </c>
      <c r="H49" s="13">
        <f t="shared" si="2"/>
        <v>913425.3138</v>
      </c>
      <c r="I49" s="13">
        <f t="shared" si="2"/>
        <v>965505.7691</v>
      </c>
      <c r="J49" s="13">
        <f t="shared" si="2"/>
        <v>936742.4929</v>
      </c>
      <c r="K49" s="13">
        <f t="shared" si="2"/>
        <v>975246.5891</v>
      </c>
      <c r="L49" s="13">
        <f t="shared" si="2"/>
        <v>999889.3187000001</v>
      </c>
      <c r="M49" s="13">
        <f t="shared" si="2"/>
        <v>1025958.256</v>
      </c>
      <c r="N49" s="13">
        <f t="shared" si="2"/>
        <v>1016293.0225999999</v>
      </c>
      <c r="O49" s="8">
        <f t="shared" si="0"/>
        <v>11394849.2103</v>
      </c>
    </row>
  </sheetData>
  <sheetProtection/>
  <printOptions horizontalCentered="1" vertic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80" r:id="rId1"/>
  <headerFooter alignWithMargins="0">
    <oddHeader>&amp;C&amp;"Arial,Negrito"&amp;12 0232 - PS SERGIO AROUCA - 2012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21.8515625" defaultRowHeight="12.75"/>
  <cols>
    <col min="1" max="1" width="0.13671875" style="0" customWidth="1"/>
    <col min="2" max="2" width="26.00390625" style="0" customWidth="1"/>
    <col min="3" max="14" width="9.7109375" style="0" customWidth="1"/>
    <col min="15" max="15" width="8.8515625" style="0" customWidth="1"/>
    <col min="16" max="16" width="10.8515625" style="0" customWidth="1"/>
  </cols>
  <sheetData>
    <row r="1" spans="1:14" ht="12.75">
      <c r="A1" t="s">
        <v>47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10.99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10.99</v>
      </c>
      <c r="M2" s="11">
        <v>0</v>
      </c>
      <c r="N2" s="11">
        <v>0</v>
      </c>
    </row>
    <row r="3" spans="2:14" ht="12.75">
      <c r="B3" s="10" t="s">
        <v>1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0</v>
      </c>
      <c r="D14" s="11">
        <v>0</v>
      </c>
      <c r="E14" s="11">
        <v>0.27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2:14" ht="12.75">
      <c r="B15" s="10" t="s">
        <v>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12</v>
      </c>
      <c r="C19" s="11">
        <v>0</v>
      </c>
      <c r="D19" s="11">
        <v>0</v>
      </c>
      <c r="E19" s="11">
        <v>172.98</v>
      </c>
      <c r="F19" s="11">
        <v>37</v>
      </c>
      <c r="G19" s="11">
        <v>126.95</v>
      </c>
      <c r="H19" s="11">
        <v>0</v>
      </c>
      <c r="I19" s="11">
        <v>0</v>
      </c>
      <c r="J19" s="11">
        <v>11.37</v>
      </c>
      <c r="K19" s="11">
        <v>16.96</v>
      </c>
      <c r="L19" s="11">
        <v>15.74</v>
      </c>
      <c r="M19" s="11">
        <v>14.13</v>
      </c>
      <c r="N19" s="11">
        <v>76.51</v>
      </c>
    </row>
    <row r="20" spans="2:14" ht="12.75">
      <c r="B20" s="10" t="s">
        <v>13</v>
      </c>
      <c r="C20" s="11">
        <v>0</v>
      </c>
      <c r="D20" s="11">
        <v>0</v>
      </c>
      <c r="E20" s="11">
        <v>2.08</v>
      </c>
      <c r="F20" s="11">
        <v>0</v>
      </c>
      <c r="G20" s="11">
        <v>2.08</v>
      </c>
      <c r="H20" s="11">
        <v>0</v>
      </c>
      <c r="I20" s="11">
        <v>0</v>
      </c>
      <c r="J20" s="11">
        <v>0</v>
      </c>
      <c r="K20" s="11">
        <v>2.08</v>
      </c>
      <c r="L20" s="11">
        <v>0</v>
      </c>
      <c r="M20" s="11">
        <v>0</v>
      </c>
      <c r="N20" s="11">
        <v>34.08</v>
      </c>
    </row>
    <row r="21" spans="2:14" ht="12.75">
      <c r="B21" s="10" t="s">
        <v>14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32.39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0</v>
      </c>
      <c r="E26" s="11">
        <v>94.9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2:14" ht="12.75">
      <c r="B35" s="10" t="s">
        <v>24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25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ht="12.75">
      <c r="B38" s="10" t="s">
        <v>27</v>
      </c>
      <c r="C38" s="11">
        <v>7559.78</v>
      </c>
      <c r="D38" s="11">
        <v>7595.69</v>
      </c>
      <c r="E38" s="11">
        <v>11373.69</v>
      </c>
      <c r="F38" s="11">
        <v>7559.79</v>
      </c>
      <c r="G38" s="11">
        <v>7559.78</v>
      </c>
      <c r="H38" s="11">
        <v>9964.9</v>
      </c>
      <c r="I38" s="11">
        <v>7956.15</v>
      </c>
      <c r="J38" s="11">
        <v>7911.15</v>
      </c>
      <c r="K38" s="11">
        <v>5896.61</v>
      </c>
      <c r="L38" s="11">
        <v>1934.83</v>
      </c>
      <c r="M38" s="11">
        <v>1934.83</v>
      </c>
      <c r="N38" s="11">
        <v>1934.83</v>
      </c>
    </row>
    <row r="39" spans="2:14" ht="12.75">
      <c r="B39" s="5" t="s">
        <v>64</v>
      </c>
      <c r="C39" s="11">
        <f>C38*33%</f>
        <v>2494.7274</v>
      </c>
      <c r="D39" s="11">
        <f aca="true" t="shared" si="0" ref="D39:N39">D38*33%</f>
        <v>2506.5777</v>
      </c>
      <c r="E39" s="11">
        <f t="shared" si="0"/>
        <v>3753.3177000000005</v>
      </c>
      <c r="F39" s="11">
        <f t="shared" si="0"/>
        <v>2494.7307</v>
      </c>
      <c r="G39" s="11">
        <f t="shared" si="0"/>
        <v>2494.7274</v>
      </c>
      <c r="H39" s="11">
        <f t="shared" si="0"/>
        <v>3288.417</v>
      </c>
      <c r="I39" s="11">
        <f t="shared" si="0"/>
        <v>2625.5295</v>
      </c>
      <c r="J39" s="11">
        <f t="shared" si="0"/>
        <v>2610.6795</v>
      </c>
      <c r="K39" s="11">
        <f t="shared" si="0"/>
        <v>1945.8813</v>
      </c>
      <c r="L39" s="11">
        <f t="shared" si="0"/>
        <v>638.4939</v>
      </c>
      <c r="M39" s="11">
        <f t="shared" si="0"/>
        <v>638.4939</v>
      </c>
      <c r="N39" s="11">
        <f t="shared" si="0"/>
        <v>638.4939</v>
      </c>
    </row>
    <row r="40" spans="2:14" ht="12.75">
      <c r="B40" s="10" t="s">
        <v>59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28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311.18</v>
      </c>
      <c r="D44" s="11">
        <v>396.89</v>
      </c>
      <c r="E44" s="15">
        <v>0</v>
      </c>
      <c r="F44" s="11">
        <v>287.66</v>
      </c>
      <c r="G44" s="11">
        <v>74.48</v>
      </c>
      <c r="H44" s="11">
        <v>385.62</v>
      </c>
      <c r="I44" s="11">
        <v>311.61</v>
      </c>
      <c r="J44" s="11">
        <v>173.04</v>
      </c>
      <c r="K44" s="11">
        <v>303.16</v>
      </c>
      <c r="L44" s="11">
        <v>251.74</v>
      </c>
      <c r="M44" s="11">
        <v>265.96</v>
      </c>
      <c r="N44" s="11">
        <v>318.04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10365.6874</v>
      </c>
      <c r="D49" s="13">
        <f aca="true" t="shared" si="1" ref="D49:N49">SUM(D2:D48)</f>
        <v>10499.1577</v>
      </c>
      <c r="E49" s="13">
        <f t="shared" si="1"/>
        <v>15408.2277</v>
      </c>
      <c r="F49" s="13">
        <f t="shared" si="1"/>
        <v>10379.1807</v>
      </c>
      <c r="G49" s="13">
        <f t="shared" si="1"/>
        <v>10258.017399999999</v>
      </c>
      <c r="H49" s="13">
        <f t="shared" si="1"/>
        <v>13638.937</v>
      </c>
      <c r="I49" s="13">
        <f t="shared" si="1"/>
        <v>10893.2895</v>
      </c>
      <c r="J49" s="13">
        <f t="shared" si="1"/>
        <v>10706.2395</v>
      </c>
      <c r="K49" s="13">
        <f t="shared" si="1"/>
        <v>8164.6912999999995</v>
      </c>
      <c r="L49" s="13">
        <f t="shared" si="1"/>
        <v>2884.1839</v>
      </c>
      <c r="M49" s="13">
        <f t="shared" si="1"/>
        <v>2853.4139</v>
      </c>
      <c r="N49" s="13">
        <f t="shared" si="1"/>
        <v>3001.9539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&amp;C&amp;"Arial,Negrito"CENTRO DE CONVIVÊNCIA TONINHA - 2012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32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23.86</v>
      </c>
      <c r="F2" s="11">
        <v>0</v>
      </c>
      <c r="G2" s="11">
        <v>0</v>
      </c>
      <c r="H2" s="11">
        <v>26.5</v>
      </c>
      <c r="I2" s="11">
        <v>5.17</v>
      </c>
      <c r="J2" s="11">
        <v>0</v>
      </c>
      <c r="K2" s="11">
        <v>71</v>
      </c>
      <c r="L2" s="11">
        <v>21.99</v>
      </c>
      <c r="M2" s="11">
        <v>0</v>
      </c>
      <c r="N2" s="11">
        <v>0</v>
      </c>
    </row>
    <row r="3" spans="2:14" ht="12.75">
      <c r="B3" s="10" t="s">
        <v>1</v>
      </c>
      <c r="C3" s="11">
        <v>1034.84</v>
      </c>
      <c r="D3" s="11">
        <v>1377</v>
      </c>
      <c r="E3" s="11">
        <v>1160.52</v>
      </c>
      <c r="F3" s="11">
        <v>1192.18</v>
      </c>
      <c r="G3" s="11">
        <v>1445.46</v>
      </c>
      <c r="H3" s="11">
        <v>1097.2</v>
      </c>
      <c r="I3" s="11">
        <v>1129.33</v>
      </c>
      <c r="J3" s="11">
        <v>1128.86</v>
      </c>
      <c r="K3" s="11">
        <v>1128.86</v>
      </c>
      <c r="L3" s="11">
        <v>1318.82</v>
      </c>
      <c r="M3" s="11">
        <v>1350.48</v>
      </c>
      <c r="N3" s="11">
        <v>2047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5612.12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5</v>
      </c>
      <c r="C12" s="11">
        <v>346.88</v>
      </c>
      <c r="D12" s="11">
        <v>295.06</v>
      </c>
      <c r="E12" s="11">
        <v>381.9</v>
      </c>
      <c r="F12" s="11">
        <v>291.72</v>
      </c>
      <c r="G12" s="11">
        <v>491.15</v>
      </c>
      <c r="H12" s="11">
        <v>274.21</v>
      </c>
      <c r="I12" s="11">
        <v>269.14</v>
      </c>
      <c r="J12" s="11">
        <v>437.38</v>
      </c>
      <c r="K12" s="11">
        <v>1064.3</v>
      </c>
      <c r="L12" s="11">
        <v>477.1</v>
      </c>
      <c r="M12" s="11">
        <v>592.72</v>
      </c>
      <c r="N12" s="11">
        <v>539.53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122.28</v>
      </c>
      <c r="D14" s="11">
        <v>76.61</v>
      </c>
      <c r="E14" s="11">
        <v>67.33</v>
      </c>
      <c r="F14" s="11">
        <v>108.59</v>
      </c>
      <c r="G14" s="11">
        <v>58.33</v>
      </c>
      <c r="H14" s="11">
        <v>9.03</v>
      </c>
      <c r="I14" s="11">
        <v>0</v>
      </c>
      <c r="J14" s="11">
        <v>0</v>
      </c>
      <c r="K14" s="11">
        <v>110.72</v>
      </c>
      <c r="L14" s="11">
        <v>97.73</v>
      </c>
      <c r="M14" s="11">
        <v>15.16</v>
      </c>
      <c r="N14" s="11">
        <v>74.54</v>
      </c>
    </row>
    <row r="15" spans="2:14" ht="12.75">
      <c r="B15" s="10" t="s">
        <v>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10</v>
      </c>
      <c r="C16" s="11">
        <v>19475.13</v>
      </c>
      <c r="D16" s="11">
        <v>21686.98</v>
      </c>
      <c r="E16" s="11">
        <v>23446.6</v>
      </c>
      <c r="F16" s="11">
        <v>22719.43</v>
      </c>
      <c r="G16" s="11">
        <v>21383.16</v>
      </c>
      <c r="H16" s="11">
        <v>22442.89</v>
      </c>
      <c r="I16" s="11">
        <v>16418.26</v>
      </c>
      <c r="J16" s="11">
        <v>31913.93</v>
      </c>
      <c r="K16" s="11">
        <v>16741.02</v>
      </c>
      <c r="L16" s="11">
        <v>15558.97</v>
      </c>
      <c r="M16" s="11">
        <v>20285.26</v>
      </c>
      <c r="N16" s="11">
        <v>25336.14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12</v>
      </c>
      <c r="C19" s="11">
        <v>73.72</v>
      </c>
      <c r="D19" s="11">
        <v>234.54</v>
      </c>
      <c r="E19" s="11">
        <v>118.31</v>
      </c>
      <c r="F19" s="11">
        <v>50.04</v>
      </c>
      <c r="G19" s="11">
        <v>96.65</v>
      </c>
      <c r="H19" s="11">
        <v>23.96</v>
      </c>
      <c r="I19" s="11">
        <v>0</v>
      </c>
      <c r="J19" s="11">
        <v>66.14</v>
      </c>
      <c r="K19" s="11">
        <v>162.23</v>
      </c>
      <c r="L19" s="11">
        <v>6.85</v>
      </c>
      <c r="M19" s="11">
        <v>28.76</v>
      </c>
      <c r="N19" s="11">
        <v>134.45</v>
      </c>
    </row>
    <row r="20" spans="2:14" ht="12.75">
      <c r="B20" s="10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9.8</v>
      </c>
      <c r="L20" s="11">
        <v>0</v>
      </c>
      <c r="M20" s="11">
        <v>0</v>
      </c>
      <c r="N20" s="11">
        <v>0</v>
      </c>
    </row>
    <row r="21" spans="2:14" ht="12.75">
      <c r="B21" s="10" t="s">
        <v>14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15</v>
      </c>
      <c r="C22" s="11">
        <v>0</v>
      </c>
      <c r="D22" s="11">
        <v>10.92</v>
      </c>
      <c r="E22" s="11">
        <v>10.92</v>
      </c>
      <c r="F22" s="11">
        <v>0</v>
      </c>
      <c r="G22" s="11">
        <v>216.06</v>
      </c>
      <c r="H22" s="11">
        <v>10.92</v>
      </c>
      <c r="I22" s="11">
        <v>0</v>
      </c>
      <c r="J22" s="11">
        <v>0</v>
      </c>
      <c r="K22" s="11">
        <v>10.92</v>
      </c>
      <c r="L22" s="11">
        <v>10.92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7825.07</v>
      </c>
      <c r="E26" s="11">
        <v>189.8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2577.88</v>
      </c>
      <c r="D28" s="11">
        <v>3580.36</v>
      </c>
      <c r="E28" s="11">
        <v>2232.75</v>
      </c>
      <c r="F28" s="11">
        <v>1717.29</v>
      </c>
      <c r="G28" s="11">
        <v>4377.33</v>
      </c>
      <c r="H28" s="11">
        <v>5809.87</v>
      </c>
      <c r="I28" s="11">
        <v>4026.09</v>
      </c>
      <c r="J28" s="11">
        <v>3248.21</v>
      </c>
      <c r="K28" s="11">
        <v>4727.97</v>
      </c>
      <c r="L28" s="11">
        <v>4769.84</v>
      </c>
      <c r="M28" s="11">
        <v>5972.32</v>
      </c>
      <c r="N28" s="11">
        <v>6299.45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24.85</v>
      </c>
      <c r="G32" s="11">
        <v>278.27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10372.2</v>
      </c>
      <c r="D34" s="11">
        <v>10372.2</v>
      </c>
      <c r="E34" s="11">
        <v>10372.2</v>
      </c>
      <c r="F34" s="11">
        <v>10372.2</v>
      </c>
      <c r="G34" s="11">
        <v>14324.28</v>
      </c>
      <c r="H34" s="11">
        <v>11095.14</v>
      </c>
      <c r="I34" s="11">
        <v>11095.14</v>
      </c>
      <c r="J34" s="11">
        <v>11095.14</v>
      </c>
      <c r="K34" s="11">
        <v>11095.14</v>
      </c>
      <c r="L34" s="11">
        <v>11095.14</v>
      </c>
      <c r="M34" s="11">
        <v>11095.14</v>
      </c>
      <c r="N34" s="11">
        <v>11095.14</v>
      </c>
    </row>
    <row r="35" spans="2:14" ht="12.75">
      <c r="B35" s="10" t="s">
        <v>24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25</v>
      </c>
      <c r="C36" s="11">
        <v>0</v>
      </c>
      <c r="D36" s="11">
        <v>12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45951.82</v>
      </c>
      <c r="D38" s="11">
        <v>49659.5</v>
      </c>
      <c r="E38" s="11">
        <v>54077.68</v>
      </c>
      <c r="F38" s="11">
        <v>45795.26</v>
      </c>
      <c r="G38" s="11">
        <v>46305.26</v>
      </c>
      <c r="H38" s="11">
        <v>56944.06</v>
      </c>
      <c r="I38" s="11">
        <v>60141.19</v>
      </c>
      <c r="J38" s="11">
        <v>48323.39</v>
      </c>
      <c r="K38" s="11">
        <v>45588.42</v>
      </c>
      <c r="L38" s="11">
        <v>49403.06</v>
      </c>
      <c r="M38" s="11">
        <v>54557.03</v>
      </c>
      <c r="N38" s="11">
        <v>55891.19</v>
      </c>
    </row>
    <row r="39" spans="2:14" s="1" customFormat="1" ht="12.75">
      <c r="B39" s="5" t="s">
        <v>64</v>
      </c>
      <c r="C39" s="11">
        <f>C38*33%</f>
        <v>15164.1006</v>
      </c>
      <c r="D39" s="11">
        <f aca="true" t="shared" si="0" ref="D39:N39">D38*33%</f>
        <v>16387.635000000002</v>
      </c>
      <c r="E39" s="11">
        <f t="shared" si="0"/>
        <v>17845.634400000003</v>
      </c>
      <c r="F39" s="11">
        <f t="shared" si="0"/>
        <v>15112.435800000001</v>
      </c>
      <c r="G39" s="11">
        <f t="shared" si="0"/>
        <v>15280.735800000002</v>
      </c>
      <c r="H39" s="11">
        <f t="shared" si="0"/>
        <v>18791.5398</v>
      </c>
      <c r="I39" s="11">
        <f t="shared" si="0"/>
        <v>19846.5927</v>
      </c>
      <c r="J39" s="11">
        <f t="shared" si="0"/>
        <v>15946.718700000001</v>
      </c>
      <c r="K39" s="11">
        <f t="shared" si="0"/>
        <v>15044.1786</v>
      </c>
      <c r="L39" s="11">
        <f t="shared" si="0"/>
        <v>16303.0098</v>
      </c>
      <c r="M39" s="11">
        <f t="shared" si="0"/>
        <v>18003.819900000002</v>
      </c>
      <c r="N39" s="11">
        <f t="shared" si="0"/>
        <v>18444.0927</v>
      </c>
    </row>
    <row r="40" spans="2:14" ht="12.75">
      <c r="B40" s="10" t="s">
        <v>59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28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f>848.73+1844.91</f>
        <v>2693.6400000000003</v>
      </c>
      <c r="D44" s="11">
        <f>692.69+1508.59</f>
        <v>2201.2799999999997</v>
      </c>
      <c r="E44" s="11">
        <f>655.87+84.51</f>
        <v>740.38</v>
      </c>
      <c r="F44" s="11">
        <f>728.65+1688.26</f>
        <v>2416.91</v>
      </c>
      <c r="G44" s="11">
        <f>931.66+313.28</f>
        <v>1244.94</v>
      </c>
      <c r="H44" s="11">
        <f>930.04+1245.35</f>
        <v>2175.39</v>
      </c>
      <c r="I44" s="11">
        <f>726.25+1209.86</f>
        <v>1936.11</v>
      </c>
      <c r="J44" s="11">
        <f>941.61+823.41</f>
        <v>1765.02</v>
      </c>
      <c r="K44" s="11">
        <v>1876.97</v>
      </c>
      <c r="L44" s="11">
        <v>1695.35</v>
      </c>
      <c r="M44" s="11">
        <v>2015.13</v>
      </c>
      <c r="N44" s="11">
        <v>1809.93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97812.4906</v>
      </c>
      <c r="D49" s="13">
        <f aca="true" t="shared" si="1" ref="D49:N49">SUM(D2:D48)</f>
        <v>113719.155</v>
      </c>
      <c r="E49" s="13">
        <f t="shared" si="1"/>
        <v>116380.0044</v>
      </c>
      <c r="F49" s="13">
        <f t="shared" si="1"/>
        <v>99800.90580000001</v>
      </c>
      <c r="G49" s="13">
        <f t="shared" si="1"/>
        <v>105501.62580000001</v>
      </c>
      <c r="H49" s="13">
        <f t="shared" si="1"/>
        <v>118700.7098</v>
      </c>
      <c r="I49" s="13">
        <f t="shared" si="1"/>
        <v>114867.02270000002</v>
      </c>
      <c r="J49" s="13">
        <f t="shared" si="1"/>
        <v>113924.78869999999</v>
      </c>
      <c r="K49" s="13">
        <f t="shared" si="1"/>
        <v>97631.5286</v>
      </c>
      <c r="L49" s="13">
        <f t="shared" si="1"/>
        <v>100758.7798</v>
      </c>
      <c r="M49" s="13">
        <f t="shared" si="1"/>
        <v>113915.8199</v>
      </c>
      <c r="N49" s="13">
        <f t="shared" si="1"/>
        <v>121671.4627</v>
      </c>
    </row>
  </sheetData>
  <sheetProtection/>
  <printOptions horizontalCentered="1" verticalCentered="1"/>
  <pageMargins left="0.7874015748031497" right="0.7874015748031497" top="0.7874015748031497" bottom="0" header="0.5118110236220472" footer="0.5118110236220472"/>
  <pageSetup horizontalDpi="600" verticalDpi="600" orientation="landscape" paperSize="9" scale="85" r:id="rId1"/>
  <headerFooter alignWithMargins="0">
    <oddHeader>&amp;C&amp;"Arial,Negrito"&amp;12 0202 - CAPS INTEGRAÇÃO - 2012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0.42578125" style="0" customWidth="1"/>
    <col min="2" max="2" width="26.421875" style="0" customWidth="1"/>
    <col min="3" max="14" width="9.7109375" style="0" customWidth="1"/>
    <col min="15" max="15" width="13.140625" style="0" customWidth="1"/>
  </cols>
  <sheetData>
    <row r="1" spans="1:14" ht="12.75">
      <c r="A1" t="s">
        <v>67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2:14" ht="12.75">
      <c r="B3" s="10" t="s">
        <v>1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189.79</v>
      </c>
      <c r="D10" s="11">
        <v>0</v>
      </c>
      <c r="E10" s="11">
        <v>115.26</v>
      </c>
      <c r="F10" s="11">
        <v>114.48</v>
      </c>
      <c r="G10" s="11">
        <v>134.07</v>
      </c>
      <c r="H10" s="11">
        <v>291.87</v>
      </c>
      <c r="I10" s="11">
        <v>0</v>
      </c>
      <c r="J10" s="11">
        <v>230.27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5</v>
      </c>
      <c r="C12" s="11">
        <v>2664.64</v>
      </c>
      <c r="D12" s="11">
        <v>6320.82</v>
      </c>
      <c r="E12" s="11">
        <v>5864.63</v>
      </c>
      <c r="F12" s="11">
        <v>3773.32</v>
      </c>
      <c r="G12" s="11">
        <v>6584.15</v>
      </c>
      <c r="H12" s="11">
        <v>2465.73</v>
      </c>
      <c r="I12" s="11">
        <v>2435.85</v>
      </c>
      <c r="J12" s="11">
        <v>3346.08</v>
      </c>
      <c r="K12" s="11">
        <v>3916.19</v>
      </c>
      <c r="L12" s="11">
        <v>3278.64</v>
      </c>
      <c r="M12" s="11">
        <v>2888.17</v>
      </c>
      <c r="N12" s="11">
        <v>2637.79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259.61</v>
      </c>
      <c r="D14" s="11">
        <v>252.86</v>
      </c>
      <c r="E14" s="11">
        <v>231.86</v>
      </c>
      <c r="F14" s="11">
        <v>167.54</v>
      </c>
      <c r="G14" s="11">
        <v>67.02</v>
      </c>
      <c r="H14" s="11">
        <v>11.13</v>
      </c>
      <c r="I14" s="11">
        <v>0</v>
      </c>
      <c r="J14" s="11">
        <v>227.3</v>
      </c>
      <c r="K14" s="11">
        <v>7.05</v>
      </c>
      <c r="L14" s="11">
        <v>15.44</v>
      </c>
      <c r="M14" s="11">
        <v>28.95</v>
      </c>
      <c r="N14" s="11">
        <v>198.39</v>
      </c>
    </row>
    <row r="15" spans="2:14" ht="12.75">
      <c r="B15" s="10" t="s">
        <v>9</v>
      </c>
      <c r="C15" s="11">
        <v>6226.85</v>
      </c>
      <c r="D15" s="11">
        <v>3353.09</v>
      </c>
      <c r="E15" s="11">
        <v>2001.76</v>
      </c>
      <c r="F15" s="11">
        <v>6652.8</v>
      </c>
      <c r="G15" s="11">
        <v>5408.63</v>
      </c>
      <c r="H15" s="11">
        <v>3811.11</v>
      </c>
      <c r="I15" s="11">
        <v>5581.41</v>
      </c>
      <c r="J15" s="11">
        <v>7739.18</v>
      </c>
      <c r="K15" s="11">
        <v>3111.07</v>
      </c>
      <c r="L15" s="11">
        <v>2826.82</v>
      </c>
      <c r="M15" s="11">
        <v>2496.07</v>
      </c>
      <c r="N15" s="11">
        <v>2036.53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1.98</v>
      </c>
      <c r="D18" s="11">
        <v>4.04</v>
      </c>
      <c r="E18" s="11">
        <v>1.15</v>
      </c>
      <c r="F18" s="11">
        <v>241.77</v>
      </c>
      <c r="G18" s="11">
        <v>0.82</v>
      </c>
      <c r="H18" s="11">
        <v>15.82</v>
      </c>
      <c r="I18" s="11">
        <v>0</v>
      </c>
      <c r="J18" s="11">
        <v>2.88</v>
      </c>
      <c r="K18" s="11">
        <v>0</v>
      </c>
      <c r="L18" s="11">
        <v>14.47</v>
      </c>
      <c r="M18" s="11">
        <v>0</v>
      </c>
      <c r="N18" s="11">
        <v>0</v>
      </c>
    </row>
    <row r="19" spans="2:14" ht="12.75">
      <c r="B19" s="10" t="s">
        <v>12</v>
      </c>
      <c r="C19" s="11">
        <v>223.73</v>
      </c>
      <c r="D19" s="11">
        <v>276.9</v>
      </c>
      <c r="E19" s="11">
        <v>130.44</v>
      </c>
      <c r="F19" s="11">
        <v>130.73</v>
      </c>
      <c r="G19" s="11">
        <v>266.24</v>
      </c>
      <c r="H19" s="11">
        <v>32.21</v>
      </c>
      <c r="I19" s="11">
        <v>0</v>
      </c>
      <c r="J19" s="11">
        <v>32.19</v>
      </c>
      <c r="K19" s="11">
        <v>32.38</v>
      </c>
      <c r="L19" s="11">
        <v>43.5</v>
      </c>
      <c r="M19" s="11">
        <v>41.97</v>
      </c>
      <c r="N19" s="11">
        <v>106.12</v>
      </c>
    </row>
    <row r="20" spans="2:14" ht="12.75">
      <c r="B20" s="10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14</v>
      </c>
      <c r="C21" s="11">
        <v>0</v>
      </c>
      <c r="D21" s="11">
        <v>0</v>
      </c>
      <c r="E21" s="11">
        <v>0</v>
      </c>
      <c r="F21" s="11">
        <v>0</v>
      </c>
      <c r="G21" s="11">
        <v>8.75</v>
      </c>
      <c r="H21" s="11">
        <v>13.12</v>
      </c>
      <c r="I21" s="11">
        <v>19.93</v>
      </c>
      <c r="J21" s="11">
        <v>4.37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15</v>
      </c>
      <c r="C22" s="11">
        <v>0</v>
      </c>
      <c r="D22" s="11">
        <v>0</v>
      </c>
      <c r="E22" s="11">
        <v>16.38</v>
      </c>
      <c r="F22" s="11">
        <v>0</v>
      </c>
      <c r="G22" s="11">
        <v>5.46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630.77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1232.62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5" ht="12.75">
      <c r="B28" s="10" t="s">
        <v>20</v>
      </c>
      <c r="C28" s="11">
        <v>3848.58</v>
      </c>
      <c r="D28" s="11">
        <v>6241.25</v>
      </c>
      <c r="E28" s="11">
        <v>10834.79</v>
      </c>
      <c r="F28" s="11">
        <v>4305.02</v>
      </c>
      <c r="G28" s="11">
        <v>4985.37</v>
      </c>
      <c r="H28" s="11">
        <v>6657.62</v>
      </c>
      <c r="I28" s="11">
        <v>13597.59</v>
      </c>
      <c r="J28" s="11">
        <v>6551.41</v>
      </c>
      <c r="K28" s="11">
        <v>14909.25</v>
      </c>
      <c r="L28" s="11">
        <v>5933.47</v>
      </c>
      <c r="M28" s="11">
        <v>18157.82</v>
      </c>
      <c r="N28" s="11">
        <v>4293.22</v>
      </c>
      <c r="O28" s="16"/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66.26</v>
      </c>
      <c r="G32" s="11">
        <v>91.41</v>
      </c>
      <c r="H32" s="11">
        <v>178.21</v>
      </c>
      <c r="I32" s="11">
        <v>0</v>
      </c>
      <c r="J32" s="11">
        <v>16.6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2:14" ht="12.75">
      <c r="B35" s="10" t="s">
        <v>24</v>
      </c>
      <c r="C35" s="11">
        <v>5904.26</v>
      </c>
      <c r="D35" s="11">
        <v>6507.23</v>
      </c>
      <c r="E35" s="11">
        <v>6507.23</v>
      </c>
      <c r="F35" s="11">
        <v>6507.23</v>
      </c>
      <c r="G35" s="11">
        <v>6507.23</v>
      </c>
      <c r="H35" s="11">
        <v>6507.23</v>
      </c>
      <c r="I35" s="11">
        <v>6504.49</v>
      </c>
      <c r="J35" s="11">
        <v>6504.49</v>
      </c>
      <c r="K35" s="11">
        <v>6504.49</v>
      </c>
      <c r="L35" s="11">
        <v>6504.49</v>
      </c>
      <c r="M35" s="11">
        <v>6504.49</v>
      </c>
      <c r="N35" s="11">
        <v>6504.49</v>
      </c>
    </row>
    <row r="36" spans="2:14" ht="12.75">
      <c r="B36" s="10" t="s">
        <v>25</v>
      </c>
      <c r="C36" s="11">
        <v>0</v>
      </c>
      <c r="D36" s="11">
        <v>0</v>
      </c>
      <c r="E36" s="11">
        <v>0</v>
      </c>
      <c r="F36" s="11">
        <v>0</v>
      </c>
      <c r="G36" s="11">
        <v>8.05</v>
      </c>
      <c r="H36" s="11">
        <v>1.46</v>
      </c>
      <c r="I36" s="11">
        <v>0</v>
      </c>
      <c r="J36" s="11">
        <v>0</v>
      </c>
      <c r="K36" s="11">
        <v>0</v>
      </c>
      <c r="L36" s="11">
        <v>0</v>
      </c>
      <c r="M36" s="11">
        <v>3.67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ht="12.75">
      <c r="B38" s="10" t="s">
        <v>27</v>
      </c>
      <c r="C38" s="11">
        <v>29851.55</v>
      </c>
      <c r="D38" s="11">
        <v>38722.8</v>
      </c>
      <c r="E38" s="11">
        <v>31490.28</v>
      </c>
      <c r="F38" s="11">
        <v>28920.88</v>
      </c>
      <c r="G38" s="11">
        <v>28945.99</v>
      </c>
      <c r="H38" s="11">
        <v>37734.52</v>
      </c>
      <c r="I38" s="11">
        <v>66480.65</v>
      </c>
      <c r="J38" s="11">
        <v>62621.26</v>
      </c>
      <c r="K38" s="11">
        <v>74541.73</v>
      </c>
      <c r="L38" s="11">
        <v>72141.93</v>
      </c>
      <c r="M38" s="11">
        <v>76504.59</v>
      </c>
      <c r="N38" s="11">
        <v>73460.19</v>
      </c>
    </row>
    <row r="39" spans="2:14" ht="12.75">
      <c r="B39" s="5" t="s">
        <v>64</v>
      </c>
      <c r="C39" s="11">
        <f>C38*33%</f>
        <v>9851.0115</v>
      </c>
      <c r="D39" s="11">
        <f aca="true" t="shared" si="0" ref="D39:N39">D38*33%</f>
        <v>12778.524000000001</v>
      </c>
      <c r="E39" s="11">
        <f t="shared" si="0"/>
        <v>10391.7924</v>
      </c>
      <c r="F39" s="11">
        <f t="shared" si="0"/>
        <v>9543.8904</v>
      </c>
      <c r="G39" s="11">
        <f t="shared" si="0"/>
        <v>9552.176700000002</v>
      </c>
      <c r="H39" s="11">
        <f t="shared" si="0"/>
        <v>12452.391599999999</v>
      </c>
      <c r="I39" s="11">
        <f t="shared" si="0"/>
        <v>21938.6145</v>
      </c>
      <c r="J39" s="11">
        <f t="shared" si="0"/>
        <v>20665.0158</v>
      </c>
      <c r="K39" s="11">
        <f t="shared" si="0"/>
        <v>24598.7709</v>
      </c>
      <c r="L39" s="11">
        <f t="shared" si="0"/>
        <v>23806.8369</v>
      </c>
      <c r="M39" s="11">
        <f t="shared" si="0"/>
        <v>25246.5147</v>
      </c>
      <c r="N39" s="11">
        <f t="shared" si="0"/>
        <v>24241.8627</v>
      </c>
    </row>
    <row r="40" spans="2:14" ht="12.75">
      <c r="B40" s="10" t="s">
        <v>59</v>
      </c>
      <c r="C40" s="11">
        <v>11673.01</v>
      </c>
      <c r="D40" s="11">
        <v>13763.55</v>
      </c>
      <c r="E40" s="11">
        <v>13763.55</v>
      </c>
      <c r="F40" s="11">
        <v>8366.51</v>
      </c>
      <c r="G40" s="11">
        <v>9629.36</v>
      </c>
      <c r="H40" s="11">
        <v>8670</v>
      </c>
      <c r="I40" s="11">
        <v>2184.88</v>
      </c>
      <c r="J40" s="11">
        <v>0</v>
      </c>
      <c r="K40" s="11">
        <v>796.93</v>
      </c>
      <c r="L40" s="11">
        <v>1643.33</v>
      </c>
      <c r="M40" s="11">
        <v>2702.18</v>
      </c>
      <c r="N40" s="11">
        <v>2702.18</v>
      </c>
    </row>
    <row r="41" spans="2:14" ht="12.75">
      <c r="B41" s="10" t="s">
        <v>28</v>
      </c>
      <c r="C41" s="11">
        <v>3.93</v>
      </c>
      <c r="D41" s="11">
        <v>0</v>
      </c>
      <c r="E41" s="11">
        <v>0</v>
      </c>
      <c r="F41" s="11">
        <v>0</v>
      </c>
      <c r="G41" s="11">
        <v>0</v>
      </c>
      <c r="H41" s="11">
        <v>1929.72</v>
      </c>
      <c r="I41" s="11">
        <v>0</v>
      </c>
      <c r="J41" s="11">
        <v>0</v>
      </c>
      <c r="K41" s="11">
        <v>0</v>
      </c>
      <c r="L41" s="11">
        <v>4400.72</v>
      </c>
      <c r="M41" s="11">
        <v>0</v>
      </c>
      <c r="N41" s="11">
        <v>0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0</v>
      </c>
      <c r="D44" s="11">
        <v>0</v>
      </c>
      <c r="E44" s="11">
        <v>0</v>
      </c>
      <c r="F44" s="11">
        <v>0</v>
      </c>
      <c r="G44" s="11">
        <v>256.19</v>
      </c>
      <c r="H44" s="11">
        <v>719.3</v>
      </c>
      <c r="I44" s="11">
        <v>821.38</v>
      </c>
      <c r="J44" s="11">
        <v>546.84</v>
      </c>
      <c r="K44" s="11">
        <v>452.57</v>
      </c>
      <c r="L44" s="11">
        <v>139.58</v>
      </c>
      <c r="M44" s="11">
        <v>417.42</v>
      </c>
      <c r="N44" s="11">
        <v>450.9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70698.94149999999</v>
      </c>
      <c r="D49" s="13">
        <f aca="true" t="shared" si="1" ref="D49:N49">SUM(D2:D48)</f>
        <v>88851.83400000002</v>
      </c>
      <c r="E49" s="13">
        <f t="shared" si="1"/>
        <v>81449.12240000001</v>
      </c>
      <c r="F49" s="13">
        <f t="shared" si="1"/>
        <v>68790.4304</v>
      </c>
      <c r="G49" s="13">
        <f t="shared" si="1"/>
        <v>72450.9167</v>
      </c>
      <c r="H49" s="13">
        <f t="shared" si="1"/>
        <v>81491.4416</v>
      </c>
      <c r="I49" s="13">
        <f t="shared" si="1"/>
        <v>119564.79449999999</v>
      </c>
      <c r="J49" s="13">
        <f t="shared" si="1"/>
        <v>108487.88579999999</v>
      </c>
      <c r="K49" s="13">
        <f t="shared" si="1"/>
        <v>128870.4309</v>
      </c>
      <c r="L49" s="13">
        <f t="shared" si="1"/>
        <v>120749.2269</v>
      </c>
      <c r="M49" s="13">
        <f t="shared" si="1"/>
        <v>136224.46469999998</v>
      </c>
      <c r="N49" s="13">
        <f t="shared" si="1"/>
        <v>116631.67269999998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&amp;CCS SANTA ROS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7.28125" style="0" customWidth="1"/>
    <col min="3" max="14" width="9.7109375" style="0" customWidth="1"/>
  </cols>
  <sheetData>
    <row r="1" spans="1:14" ht="12.75">
      <c r="A1" t="s">
        <v>33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37.83</v>
      </c>
      <c r="F2" s="11">
        <v>0</v>
      </c>
      <c r="G2" s="11">
        <v>0</v>
      </c>
      <c r="H2" s="11">
        <v>47.18</v>
      </c>
      <c r="I2" s="11">
        <v>5.17</v>
      </c>
      <c r="J2" s="11">
        <v>0</v>
      </c>
      <c r="K2" s="11">
        <v>106.5</v>
      </c>
      <c r="L2" s="11">
        <v>32.99</v>
      </c>
      <c r="M2" s="11">
        <v>0</v>
      </c>
      <c r="N2" s="11">
        <v>0</v>
      </c>
    </row>
    <row r="3" spans="2:14" ht="12.75">
      <c r="B3" s="10" t="s">
        <v>1</v>
      </c>
      <c r="C3" s="11">
        <v>1064.69</v>
      </c>
      <c r="D3" s="11">
        <v>1412.54</v>
      </c>
      <c r="E3" s="11">
        <v>1698.74</v>
      </c>
      <c r="F3" s="11">
        <v>666.58</v>
      </c>
      <c r="G3" s="11">
        <v>907.24</v>
      </c>
      <c r="H3" s="11">
        <v>823.02</v>
      </c>
      <c r="I3" s="11">
        <v>1097.2</v>
      </c>
      <c r="J3" s="11">
        <v>1192.18</v>
      </c>
      <c r="K3" s="11">
        <v>1002.22</v>
      </c>
      <c r="L3" s="11">
        <v>1192.97</v>
      </c>
      <c r="M3" s="11">
        <v>875.58</v>
      </c>
      <c r="N3" s="11">
        <v>970.56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536.63</v>
      </c>
      <c r="D11" s="11">
        <v>583.84</v>
      </c>
      <c r="E11" s="11">
        <v>532.19</v>
      </c>
      <c r="F11" s="11">
        <v>466.55</v>
      </c>
      <c r="G11" s="11">
        <v>480.33</v>
      </c>
      <c r="H11" s="11">
        <v>444.91</v>
      </c>
      <c r="I11" s="11">
        <v>120.53</v>
      </c>
      <c r="J11" s="11">
        <v>42.32</v>
      </c>
      <c r="K11" s="11">
        <v>41.09</v>
      </c>
      <c r="L11" s="11">
        <v>41.43</v>
      </c>
      <c r="M11" s="11">
        <v>43.73</v>
      </c>
      <c r="N11" s="11">
        <v>30.28</v>
      </c>
    </row>
    <row r="12" spans="2:14" ht="12.75">
      <c r="B12" s="10" t="s">
        <v>5</v>
      </c>
      <c r="C12" s="11">
        <v>4678.87</v>
      </c>
      <c r="D12" s="11">
        <v>4096.08</v>
      </c>
      <c r="E12" s="11">
        <v>5210.94</v>
      </c>
      <c r="F12" s="11">
        <v>6080.49</v>
      </c>
      <c r="G12" s="11">
        <v>4854.79</v>
      </c>
      <c r="H12" s="11">
        <v>4737.09</v>
      </c>
      <c r="I12" s="11">
        <v>3972.39</v>
      </c>
      <c r="J12" s="11">
        <v>7213.22</v>
      </c>
      <c r="K12" s="11">
        <v>6178.12</v>
      </c>
      <c r="L12" s="11">
        <v>6121.12</v>
      </c>
      <c r="M12" s="11">
        <v>6324.59</v>
      </c>
      <c r="N12" s="11">
        <v>6882.24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146.23</v>
      </c>
      <c r="D14" s="11">
        <v>165.22</v>
      </c>
      <c r="E14" s="11">
        <v>206.18</v>
      </c>
      <c r="F14" s="11">
        <v>105.4</v>
      </c>
      <c r="G14" s="11">
        <v>200.23</v>
      </c>
      <c r="H14" s="11">
        <v>146.18</v>
      </c>
      <c r="I14" s="11">
        <v>113.13</v>
      </c>
      <c r="J14" s="11">
        <v>493.34</v>
      </c>
      <c r="K14" s="11">
        <v>346.19</v>
      </c>
      <c r="L14" s="11">
        <v>340.04</v>
      </c>
      <c r="M14" s="11">
        <v>389.65</v>
      </c>
      <c r="N14" s="11">
        <v>375.17</v>
      </c>
    </row>
    <row r="15" spans="2:14" ht="12.75">
      <c r="B15" s="10" t="s">
        <v>9</v>
      </c>
      <c r="C15" s="11">
        <v>6625.45</v>
      </c>
      <c r="D15" s="11">
        <v>5726.12</v>
      </c>
      <c r="E15" s="11">
        <v>4451.85</v>
      </c>
      <c r="F15" s="11">
        <v>10558.9</v>
      </c>
      <c r="G15" s="11">
        <v>578.5</v>
      </c>
      <c r="H15" s="11">
        <v>10174.57</v>
      </c>
      <c r="I15" s="11">
        <v>8766.59</v>
      </c>
      <c r="J15" s="11">
        <v>9961.28</v>
      </c>
      <c r="K15" s="11">
        <v>5334.53</v>
      </c>
      <c r="L15" s="11">
        <v>10564.55</v>
      </c>
      <c r="M15" s="11">
        <v>6311.51</v>
      </c>
      <c r="N15" s="11">
        <v>2997.71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0</v>
      </c>
      <c r="D18" s="11">
        <v>0.82</v>
      </c>
      <c r="E18" s="11">
        <v>3.1</v>
      </c>
      <c r="F18" s="11">
        <v>13.68</v>
      </c>
      <c r="G18" s="11">
        <v>0.82</v>
      </c>
      <c r="H18" s="11">
        <v>11.9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12</v>
      </c>
      <c r="C19" s="11">
        <v>251.79</v>
      </c>
      <c r="D19" s="11">
        <v>260.63</v>
      </c>
      <c r="E19" s="11">
        <v>220.26</v>
      </c>
      <c r="F19" s="11">
        <v>259.6</v>
      </c>
      <c r="G19" s="11">
        <v>196.91</v>
      </c>
      <c r="H19" s="11">
        <v>7.5</v>
      </c>
      <c r="I19" s="11">
        <v>0</v>
      </c>
      <c r="J19" s="11">
        <v>124.44</v>
      </c>
      <c r="K19" s="11">
        <v>111.87</v>
      </c>
      <c r="L19" s="11">
        <v>141.12</v>
      </c>
      <c r="M19" s="11">
        <v>45.18</v>
      </c>
      <c r="N19" s="11">
        <v>160.82</v>
      </c>
    </row>
    <row r="20" spans="2:14" ht="12.75">
      <c r="B20" s="10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v>98.21</v>
      </c>
      <c r="H20" s="11">
        <v>0</v>
      </c>
      <c r="I20" s="11">
        <v>0</v>
      </c>
      <c r="J20" s="11">
        <v>58</v>
      </c>
      <c r="K20" s="11">
        <v>58</v>
      </c>
      <c r="L20" s="11">
        <v>0</v>
      </c>
      <c r="M20" s="11">
        <v>0</v>
      </c>
      <c r="N20" s="11">
        <v>0</v>
      </c>
    </row>
    <row r="21" spans="2:14" ht="12.75">
      <c r="B21" s="10" t="s">
        <v>14</v>
      </c>
      <c r="C21" s="11">
        <v>13.12</v>
      </c>
      <c r="D21" s="11">
        <v>0</v>
      </c>
      <c r="E21" s="11">
        <v>0</v>
      </c>
      <c r="F21" s="11">
        <v>13.12</v>
      </c>
      <c r="G21" s="11">
        <v>0</v>
      </c>
      <c r="H21" s="11">
        <v>0</v>
      </c>
      <c r="I21" s="11">
        <v>53</v>
      </c>
      <c r="J21" s="11">
        <v>13.12</v>
      </c>
      <c r="K21" s="11">
        <v>13.12</v>
      </c>
      <c r="L21" s="11">
        <v>0</v>
      </c>
      <c r="M21" s="11">
        <v>12.48</v>
      </c>
      <c r="N21" s="11">
        <v>12.48</v>
      </c>
    </row>
    <row r="22" spans="2:14" ht="12.75">
      <c r="B22" s="10" t="s">
        <v>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994.79</v>
      </c>
      <c r="E26" s="11">
        <v>400</v>
      </c>
      <c r="F26" s="11">
        <v>0</v>
      </c>
      <c r="G26" s="11">
        <v>725.63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211.34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13222.91</v>
      </c>
      <c r="D28" s="11">
        <v>9963.44</v>
      </c>
      <c r="E28" s="11">
        <v>12091.81</v>
      </c>
      <c r="F28" s="11">
        <v>11866.01</v>
      </c>
      <c r="G28" s="11">
        <v>12183.08</v>
      </c>
      <c r="H28" s="11">
        <v>13205.2</v>
      </c>
      <c r="I28" s="11">
        <v>12863.51</v>
      </c>
      <c r="J28" s="11">
        <v>15123.47</v>
      </c>
      <c r="K28" s="11">
        <v>13469.57</v>
      </c>
      <c r="L28" s="11">
        <v>11622.73</v>
      </c>
      <c r="M28" s="11">
        <v>12887.41</v>
      </c>
      <c r="N28" s="11">
        <v>10575.97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57.07</v>
      </c>
      <c r="G32" s="11">
        <v>99.7</v>
      </c>
      <c r="H32" s="11">
        <v>85.4</v>
      </c>
      <c r="I32" s="11">
        <v>0</v>
      </c>
      <c r="J32" s="11">
        <v>12.45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5186.1</v>
      </c>
      <c r="D34" s="11">
        <v>5186.1</v>
      </c>
      <c r="E34" s="11">
        <v>5186.1</v>
      </c>
      <c r="F34" s="11">
        <v>5186.1</v>
      </c>
      <c r="G34" s="11">
        <v>7162.14</v>
      </c>
      <c r="H34" s="11">
        <v>5547.57</v>
      </c>
      <c r="I34" s="11">
        <v>5547.57</v>
      </c>
      <c r="J34" s="11">
        <v>5547.57</v>
      </c>
      <c r="K34" s="11">
        <v>5547.57</v>
      </c>
      <c r="L34" s="11">
        <v>5547.57</v>
      </c>
      <c r="M34" s="11">
        <v>5547.57</v>
      </c>
      <c r="N34" s="11">
        <v>5547.57</v>
      </c>
    </row>
    <row r="35" spans="2:14" ht="12.75">
      <c r="B35" s="10" t="s">
        <v>24</v>
      </c>
      <c r="C35" s="11">
        <v>4329.79</v>
      </c>
      <c r="D35" s="11">
        <v>4648.15</v>
      </c>
      <c r="E35" s="11">
        <v>4648.15</v>
      </c>
      <c r="F35" s="11">
        <v>4648.15</v>
      </c>
      <c r="G35" s="11">
        <v>4648.15</v>
      </c>
      <c r="H35" s="11">
        <v>4648.15</v>
      </c>
      <c r="I35" s="11">
        <v>4646.19</v>
      </c>
      <c r="J35" s="11">
        <v>4646.19</v>
      </c>
      <c r="K35" s="11">
        <v>4646.19</v>
      </c>
      <c r="L35" s="11">
        <v>4646.19</v>
      </c>
      <c r="M35" s="11">
        <v>4646.19</v>
      </c>
      <c r="N35" s="11">
        <v>4646.19</v>
      </c>
    </row>
    <row r="36" spans="2:14" ht="12.75">
      <c r="B36" s="10" t="s">
        <v>25</v>
      </c>
      <c r="C36" s="11">
        <v>12.05</v>
      </c>
      <c r="D36" s="11">
        <v>10.57</v>
      </c>
      <c r="E36" s="11">
        <v>13.57</v>
      </c>
      <c r="F36" s="11">
        <v>0</v>
      </c>
      <c r="G36" s="11">
        <v>15.03</v>
      </c>
      <c r="H36" s="11">
        <v>6.7</v>
      </c>
      <c r="I36" s="11">
        <v>18.03</v>
      </c>
      <c r="J36" s="11">
        <v>27.14</v>
      </c>
      <c r="K36" s="11">
        <v>4.57</v>
      </c>
      <c r="L36" s="11">
        <v>20.36</v>
      </c>
      <c r="M36" s="11">
        <v>0</v>
      </c>
      <c r="N36" s="11">
        <v>27.03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140832.99</v>
      </c>
      <c r="D38" s="11">
        <v>144699.74</v>
      </c>
      <c r="E38" s="11">
        <v>142064.27</v>
      </c>
      <c r="F38" s="11">
        <v>159309.79</v>
      </c>
      <c r="G38" s="11">
        <v>151098.89</v>
      </c>
      <c r="H38" s="11">
        <v>174948.87</v>
      </c>
      <c r="I38" s="11">
        <v>207808.65</v>
      </c>
      <c r="J38" s="11">
        <v>164961.95</v>
      </c>
      <c r="K38" s="11">
        <v>176878.93</v>
      </c>
      <c r="L38" s="11">
        <v>161755.42</v>
      </c>
      <c r="M38" s="11">
        <v>160995.35</v>
      </c>
      <c r="N38" s="11">
        <v>162517.73</v>
      </c>
    </row>
    <row r="39" spans="2:14" s="1" customFormat="1" ht="12.75">
      <c r="B39" s="5" t="s">
        <v>64</v>
      </c>
      <c r="C39" s="11">
        <f>C38*33%</f>
        <v>46474.8867</v>
      </c>
      <c r="D39" s="11">
        <f aca="true" t="shared" si="0" ref="D39:N39">D38*33%</f>
        <v>47750.9142</v>
      </c>
      <c r="E39" s="11">
        <f t="shared" si="0"/>
        <v>46881.2091</v>
      </c>
      <c r="F39" s="11">
        <f t="shared" si="0"/>
        <v>52572.23070000001</v>
      </c>
      <c r="G39" s="11">
        <f t="shared" si="0"/>
        <v>49862.633700000006</v>
      </c>
      <c r="H39" s="11">
        <f t="shared" si="0"/>
        <v>57733.1271</v>
      </c>
      <c r="I39" s="11">
        <f t="shared" si="0"/>
        <v>68576.8545</v>
      </c>
      <c r="J39" s="11">
        <f t="shared" si="0"/>
        <v>54437.44350000001</v>
      </c>
      <c r="K39" s="11">
        <f t="shared" si="0"/>
        <v>58370.0469</v>
      </c>
      <c r="L39" s="11">
        <f t="shared" si="0"/>
        <v>53379.28860000001</v>
      </c>
      <c r="M39" s="11">
        <f t="shared" si="0"/>
        <v>53128.465500000006</v>
      </c>
      <c r="N39" s="11">
        <f t="shared" si="0"/>
        <v>53630.850900000005</v>
      </c>
    </row>
    <row r="40" spans="2:14" ht="12.75">
      <c r="B40" s="10" t="s">
        <v>59</v>
      </c>
      <c r="C40" s="11">
        <v>16231.19</v>
      </c>
      <c r="D40" s="11">
        <v>17221.17</v>
      </c>
      <c r="E40" s="11">
        <v>15946.26</v>
      </c>
      <c r="F40" s="11">
        <v>14573.03</v>
      </c>
      <c r="G40" s="11">
        <v>13315.35</v>
      </c>
      <c r="H40" s="11">
        <v>13943.32</v>
      </c>
      <c r="I40" s="11">
        <v>11675.98</v>
      </c>
      <c r="J40" s="11">
        <v>6096.51</v>
      </c>
      <c r="K40" s="11">
        <v>6959.74</v>
      </c>
      <c r="L40" s="11">
        <v>7860.05</v>
      </c>
      <c r="M40" s="11">
        <v>7507.9</v>
      </c>
      <c r="N40" s="11">
        <v>2671.53</v>
      </c>
    </row>
    <row r="41" spans="2:14" ht="12.75">
      <c r="B41" s="10" t="s">
        <v>28</v>
      </c>
      <c r="C41" s="11">
        <v>270.21</v>
      </c>
      <c r="D41" s="11">
        <v>549.74</v>
      </c>
      <c r="E41" s="11">
        <v>876.38</v>
      </c>
      <c r="F41" s="11">
        <v>1183.53</v>
      </c>
      <c r="G41" s="11">
        <v>235.71</v>
      </c>
      <c r="H41" s="11">
        <v>362.75</v>
      </c>
      <c r="I41" s="11">
        <v>416.21</v>
      </c>
      <c r="J41" s="11">
        <v>611.37</v>
      </c>
      <c r="K41" s="11">
        <v>1973</v>
      </c>
      <c r="L41" s="11">
        <v>1010.33</v>
      </c>
      <c r="M41" s="11">
        <v>380.7</v>
      </c>
      <c r="N41" s="11">
        <v>430.61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1170.44</v>
      </c>
      <c r="D44" s="11">
        <v>1147.75</v>
      </c>
      <c r="E44" s="11">
        <v>1039</v>
      </c>
      <c r="F44" s="11">
        <v>1197.87</v>
      </c>
      <c r="G44" s="11">
        <v>1290.51</v>
      </c>
      <c r="H44" s="11">
        <v>931.03</v>
      </c>
      <c r="I44" s="11">
        <v>957.33</v>
      </c>
      <c r="J44" s="11">
        <v>1161.08</v>
      </c>
      <c r="K44" s="11">
        <v>1081</v>
      </c>
      <c r="L44" s="11">
        <v>1023.62</v>
      </c>
      <c r="M44" s="11">
        <v>845.77</v>
      </c>
      <c r="N44" s="11">
        <v>1128.16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241047.3467</v>
      </c>
      <c r="D49" s="13">
        <f aca="true" t="shared" si="1" ref="D49:N49">SUM(D2:D48)</f>
        <v>244417.61419999995</v>
      </c>
      <c r="E49" s="13">
        <f t="shared" si="1"/>
        <v>241607.8391</v>
      </c>
      <c r="F49" s="13">
        <f t="shared" si="1"/>
        <v>268758.10070000007</v>
      </c>
      <c r="G49" s="13">
        <f t="shared" si="1"/>
        <v>247953.85370000004</v>
      </c>
      <c r="H49" s="13">
        <f t="shared" si="1"/>
        <v>287804.4671</v>
      </c>
      <c r="I49" s="13">
        <f t="shared" si="1"/>
        <v>326638.3345</v>
      </c>
      <c r="J49" s="13">
        <f t="shared" si="1"/>
        <v>271723.07350000006</v>
      </c>
      <c r="K49" s="13">
        <f t="shared" si="1"/>
        <v>282122.2569</v>
      </c>
      <c r="L49" s="13">
        <f t="shared" si="1"/>
        <v>265299.7786</v>
      </c>
      <c r="M49" s="13">
        <f t="shared" si="1"/>
        <v>260153.4155</v>
      </c>
      <c r="N49" s="13">
        <f t="shared" si="1"/>
        <v>252604.9009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0204 - CS FLORESTA - 2012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34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10.99</v>
      </c>
      <c r="D2" s="11">
        <v>29.47</v>
      </c>
      <c r="E2" s="11">
        <v>8.79</v>
      </c>
      <c r="F2" s="11">
        <v>0</v>
      </c>
      <c r="G2" s="11">
        <v>0</v>
      </c>
      <c r="H2" s="11">
        <v>62.69</v>
      </c>
      <c r="I2" s="11">
        <v>80.84</v>
      </c>
      <c r="J2" s="11">
        <v>62.69</v>
      </c>
      <c r="K2" s="11">
        <v>54.99</v>
      </c>
      <c r="L2" s="11">
        <v>43.99</v>
      </c>
      <c r="M2" s="11">
        <v>82.93</v>
      </c>
      <c r="N2" s="11">
        <v>0</v>
      </c>
    </row>
    <row r="3" spans="2:14" ht="12.75">
      <c r="B3" s="10" t="s">
        <v>1</v>
      </c>
      <c r="C3" s="11">
        <v>1444.86</v>
      </c>
      <c r="D3" s="11">
        <v>1008.62</v>
      </c>
      <c r="E3" s="11">
        <v>1100.96</v>
      </c>
      <c r="F3" s="11">
        <v>1899.94</v>
      </c>
      <c r="G3" s="11">
        <v>1218.04</v>
      </c>
      <c r="H3" s="11">
        <v>1015.92</v>
      </c>
      <c r="I3" s="11">
        <v>1069.35</v>
      </c>
      <c r="J3" s="11">
        <v>916.16</v>
      </c>
      <c r="K3" s="11">
        <v>1406.14</v>
      </c>
      <c r="L3" s="11">
        <v>1405.68</v>
      </c>
      <c r="M3" s="11">
        <v>952.6</v>
      </c>
      <c r="N3" s="11">
        <v>1459.06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47.44</v>
      </c>
      <c r="G10" s="11">
        <v>47.44</v>
      </c>
      <c r="H10" s="11">
        <v>94.89</v>
      </c>
      <c r="I10" s="11">
        <v>0</v>
      </c>
      <c r="J10" s="11">
        <v>124.2</v>
      </c>
      <c r="K10" s="11">
        <v>0</v>
      </c>
      <c r="L10" s="11">
        <v>153.51</v>
      </c>
      <c r="M10" s="11">
        <v>0</v>
      </c>
      <c r="N10" s="11">
        <v>76.76</v>
      </c>
    </row>
    <row r="11" spans="2:14" ht="12.75">
      <c r="B11" s="10" t="s">
        <v>4</v>
      </c>
      <c r="C11" s="11">
        <v>1418.62</v>
      </c>
      <c r="D11" s="11">
        <v>1652.79</v>
      </c>
      <c r="E11" s="11">
        <v>1552.12</v>
      </c>
      <c r="F11" s="11">
        <v>1315.81</v>
      </c>
      <c r="G11" s="11">
        <v>1408.4</v>
      </c>
      <c r="H11" s="11">
        <v>1364.38</v>
      </c>
      <c r="I11" s="11">
        <v>1673.22</v>
      </c>
      <c r="J11" s="11">
        <v>1739.43</v>
      </c>
      <c r="K11" s="11">
        <v>1701.97</v>
      </c>
      <c r="L11" s="11">
        <v>1612.24</v>
      </c>
      <c r="M11" s="11">
        <v>1476.96</v>
      </c>
      <c r="N11" s="11">
        <v>1470.3</v>
      </c>
    </row>
    <row r="12" spans="2:14" ht="12.75">
      <c r="B12" s="10" t="s">
        <v>5</v>
      </c>
      <c r="C12" s="11">
        <v>17825.45</v>
      </c>
      <c r="D12" s="11">
        <v>10625.89</v>
      </c>
      <c r="E12" s="11">
        <v>9080.05</v>
      </c>
      <c r="F12" s="11">
        <v>16807.24</v>
      </c>
      <c r="G12" s="11">
        <v>17979.08</v>
      </c>
      <c r="H12" s="11">
        <v>10777.79</v>
      </c>
      <c r="I12" s="11">
        <v>5980.55</v>
      </c>
      <c r="J12" s="11">
        <v>18808.27</v>
      </c>
      <c r="K12" s="11">
        <v>7768.52</v>
      </c>
      <c r="L12" s="11">
        <v>18237.68</v>
      </c>
      <c r="M12" s="11">
        <v>9085.9</v>
      </c>
      <c r="N12" s="11">
        <v>37825.75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528.97</v>
      </c>
      <c r="D14" s="11">
        <v>60.38</v>
      </c>
      <c r="E14" s="11">
        <v>67.43</v>
      </c>
      <c r="F14" s="11">
        <v>759.22</v>
      </c>
      <c r="G14" s="11">
        <v>643.89</v>
      </c>
      <c r="H14" s="11">
        <v>540.12</v>
      </c>
      <c r="I14" s="11">
        <v>0</v>
      </c>
      <c r="J14" s="11">
        <v>702.55</v>
      </c>
      <c r="K14" s="11">
        <v>39.2</v>
      </c>
      <c r="L14" s="11">
        <v>41.08</v>
      </c>
      <c r="M14" s="11">
        <v>287.09</v>
      </c>
      <c r="N14" s="11">
        <v>0</v>
      </c>
    </row>
    <row r="15" spans="2:14" ht="12.75">
      <c r="B15" s="10" t="s">
        <v>9</v>
      </c>
      <c r="C15" s="11">
        <v>9305.63</v>
      </c>
      <c r="D15" s="11">
        <v>9221.06</v>
      </c>
      <c r="E15" s="11">
        <v>11389.34</v>
      </c>
      <c r="F15" s="11">
        <v>15399.21</v>
      </c>
      <c r="G15" s="11">
        <v>25346.85</v>
      </c>
      <c r="H15" s="11">
        <v>12987</v>
      </c>
      <c r="I15" s="11">
        <v>12087.45</v>
      </c>
      <c r="J15" s="11">
        <v>10437.2</v>
      </c>
      <c r="K15" s="11">
        <v>14941.87</v>
      </c>
      <c r="L15" s="11">
        <v>11709.62</v>
      </c>
      <c r="M15" s="11">
        <v>17362.93</v>
      </c>
      <c r="N15" s="11">
        <v>228.99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4.13</v>
      </c>
      <c r="D18" s="11">
        <v>0</v>
      </c>
      <c r="E18" s="11">
        <v>0</v>
      </c>
      <c r="F18" s="11">
        <v>37.03</v>
      </c>
      <c r="G18" s="11">
        <v>0</v>
      </c>
      <c r="H18" s="11">
        <v>25.94</v>
      </c>
      <c r="I18" s="11">
        <v>0</v>
      </c>
      <c r="J18" s="11">
        <v>136.02</v>
      </c>
      <c r="K18" s="11">
        <v>0</v>
      </c>
      <c r="L18" s="11">
        <v>15</v>
      </c>
      <c r="M18" s="11">
        <v>0</v>
      </c>
      <c r="N18" s="11">
        <v>0</v>
      </c>
    </row>
    <row r="19" spans="2:14" ht="12.75">
      <c r="B19" s="10" t="s">
        <v>12</v>
      </c>
      <c r="C19" s="11">
        <v>201.42</v>
      </c>
      <c r="D19" s="11">
        <v>56.49</v>
      </c>
      <c r="E19" s="11">
        <v>46.93</v>
      </c>
      <c r="F19" s="11">
        <v>201.6</v>
      </c>
      <c r="G19" s="11">
        <v>43.98</v>
      </c>
      <c r="H19" s="11">
        <v>25.73</v>
      </c>
      <c r="I19" s="11">
        <v>0</v>
      </c>
      <c r="J19" s="11">
        <v>114.17</v>
      </c>
      <c r="K19" s="11">
        <v>84.41</v>
      </c>
      <c r="L19" s="11">
        <v>27.36</v>
      </c>
      <c r="M19" s="11">
        <v>171.05</v>
      </c>
      <c r="N19" s="11">
        <v>0</v>
      </c>
    </row>
    <row r="20" spans="2:14" ht="12.75">
      <c r="B20" s="10" t="s">
        <v>13</v>
      </c>
      <c r="C20" s="11">
        <v>169.16</v>
      </c>
      <c r="D20" s="11">
        <v>84.58</v>
      </c>
      <c r="E20" s="11">
        <v>0</v>
      </c>
      <c r="F20" s="11">
        <v>133.01</v>
      </c>
      <c r="G20" s="11">
        <v>231.22</v>
      </c>
      <c r="H20" s="11">
        <v>44.33</v>
      </c>
      <c r="I20" s="11">
        <v>0</v>
      </c>
      <c r="J20" s="11">
        <v>191.01</v>
      </c>
      <c r="K20" s="11">
        <v>0</v>
      </c>
      <c r="L20" s="11">
        <v>58</v>
      </c>
      <c r="M20" s="11">
        <v>0</v>
      </c>
      <c r="N20" s="11">
        <v>133.01</v>
      </c>
    </row>
    <row r="21" spans="2:14" ht="12.75">
      <c r="B21" s="10" t="s">
        <v>14</v>
      </c>
      <c r="C21" s="11">
        <v>52.51</v>
      </c>
      <c r="D21" s="11">
        <v>26.25</v>
      </c>
      <c r="E21" s="11">
        <v>26.25</v>
      </c>
      <c r="F21" s="11">
        <v>13.12</v>
      </c>
      <c r="G21" s="11">
        <v>0</v>
      </c>
      <c r="H21" s="11">
        <v>13.12</v>
      </c>
      <c r="I21" s="11">
        <v>53</v>
      </c>
      <c r="J21" s="11">
        <v>0</v>
      </c>
      <c r="K21" s="11">
        <v>0</v>
      </c>
      <c r="L21" s="11">
        <v>24.97</v>
      </c>
      <c r="M21" s="11">
        <v>198.8</v>
      </c>
      <c r="N21" s="11">
        <v>0</v>
      </c>
    </row>
    <row r="22" spans="2:14" ht="12.75">
      <c r="B22" s="10" t="s">
        <v>15</v>
      </c>
      <c r="C22" s="11">
        <v>0</v>
      </c>
      <c r="D22" s="11">
        <v>0</v>
      </c>
      <c r="E22" s="11">
        <v>16.38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1960.37</v>
      </c>
      <c r="D26" s="11">
        <v>0</v>
      </c>
      <c r="E26" s="11">
        <v>400</v>
      </c>
      <c r="F26" s="11">
        <v>23490</v>
      </c>
      <c r="G26" s="11">
        <v>815.16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33613.14</v>
      </c>
      <c r="D28" s="11">
        <v>23477.07</v>
      </c>
      <c r="E28" s="11">
        <v>33119.49</v>
      </c>
      <c r="F28" s="11">
        <v>23775.64</v>
      </c>
      <c r="G28" s="11">
        <v>38059.77</v>
      </c>
      <c r="H28" s="11">
        <v>20314.98</v>
      </c>
      <c r="I28" s="11">
        <v>36744.18</v>
      </c>
      <c r="J28" s="11">
        <v>30620.77</v>
      </c>
      <c r="K28" s="11">
        <v>40787.22</v>
      </c>
      <c r="L28" s="11">
        <v>40838.45</v>
      </c>
      <c r="M28" s="11">
        <v>51497.81</v>
      </c>
      <c r="N28" s="11">
        <v>73126.46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0</v>
      </c>
      <c r="G32" s="11">
        <v>50</v>
      </c>
      <c r="H32" s="11">
        <v>178.21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7779.15</v>
      </c>
      <c r="D34" s="11">
        <v>7779.15</v>
      </c>
      <c r="E34" s="11">
        <v>7779.15</v>
      </c>
      <c r="F34" s="11">
        <v>7779.15</v>
      </c>
      <c r="G34" s="11">
        <v>10743.21</v>
      </c>
      <c r="H34" s="11">
        <v>8321.36</v>
      </c>
      <c r="I34" s="11">
        <v>8321.36</v>
      </c>
      <c r="J34" s="11">
        <v>8321.36</v>
      </c>
      <c r="K34" s="11">
        <v>8321.36</v>
      </c>
      <c r="L34" s="11">
        <v>8321.36</v>
      </c>
      <c r="M34" s="11">
        <v>8321.36</v>
      </c>
      <c r="N34" s="11">
        <v>8321.36</v>
      </c>
    </row>
    <row r="35" spans="2:14" ht="12.75">
      <c r="B35" s="10" t="s">
        <v>24</v>
      </c>
      <c r="C35" s="11">
        <v>7380.32</v>
      </c>
      <c r="D35" s="11">
        <v>7304.09</v>
      </c>
      <c r="E35" s="11">
        <v>7304.09</v>
      </c>
      <c r="F35" s="11">
        <v>7304.09</v>
      </c>
      <c r="G35" s="11">
        <v>7304.09</v>
      </c>
      <c r="H35" s="11">
        <v>7304.09</v>
      </c>
      <c r="I35" s="11">
        <v>11150.68</v>
      </c>
      <c r="J35" s="11">
        <v>11150.68</v>
      </c>
      <c r="K35" s="11">
        <v>11150.68</v>
      </c>
      <c r="L35" s="11">
        <v>11150.68</v>
      </c>
      <c r="M35" s="11">
        <v>11150.68</v>
      </c>
      <c r="N35" s="11">
        <v>11150.68</v>
      </c>
    </row>
    <row r="36" spans="2:14" ht="12.75">
      <c r="B36" s="10" t="s">
        <v>25</v>
      </c>
      <c r="C36" s="11">
        <v>4.02</v>
      </c>
      <c r="D36" s="11">
        <v>40.33</v>
      </c>
      <c r="E36" s="11">
        <v>11.57</v>
      </c>
      <c r="F36" s="11">
        <v>0</v>
      </c>
      <c r="G36" s="11">
        <v>5.48</v>
      </c>
      <c r="H36" s="11">
        <v>2</v>
      </c>
      <c r="I36" s="11">
        <v>3.89</v>
      </c>
      <c r="J36" s="11">
        <v>15.57</v>
      </c>
      <c r="K36" s="11">
        <v>2.57</v>
      </c>
      <c r="L36" s="11">
        <v>16.14</v>
      </c>
      <c r="M36" s="11">
        <v>39.14</v>
      </c>
      <c r="N36" s="11">
        <v>43.16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321685.2</v>
      </c>
      <c r="D38" s="11">
        <v>298499.51</v>
      </c>
      <c r="E38" s="11">
        <v>296859.63</v>
      </c>
      <c r="F38" s="11">
        <v>294220.96</v>
      </c>
      <c r="G38" s="11">
        <v>309897.78</v>
      </c>
      <c r="H38" s="11">
        <v>366539.53</v>
      </c>
      <c r="I38" s="11">
        <v>379640.45</v>
      </c>
      <c r="J38" s="11">
        <v>313245.85</v>
      </c>
      <c r="K38" s="11">
        <v>318752.9</v>
      </c>
      <c r="L38" s="11">
        <v>314894.44</v>
      </c>
      <c r="M38" s="11">
        <v>306533.74</v>
      </c>
      <c r="N38" s="11">
        <v>318919.4</v>
      </c>
    </row>
    <row r="39" spans="2:14" s="1" customFormat="1" ht="12.75">
      <c r="B39" s="5" t="s">
        <v>64</v>
      </c>
      <c r="C39" s="11">
        <f>C38*33%</f>
        <v>106156.11600000001</v>
      </c>
      <c r="D39" s="11">
        <f aca="true" t="shared" si="0" ref="D39:N39">D38*33%</f>
        <v>98504.8383</v>
      </c>
      <c r="E39" s="11">
        <f t="shared" si="0"/>
        <v>97963.67790000001</v>
      </c>
      <c r="F39" s="11">
        <f t="shared" si="0"/>
        <v>97092.9168</v>
      </c>
      <c r="G39" s="11">
        <f t="shared" si="0"/>
        <v>102266.26740000001</v>
      </c>
      <c r="H39" s="11">
        <f t="shared" si="0"/>
        <v>120958.04490000001</v>
      </c>
      <c r="I39" s="11">
        <f t="shared" si="0"/>
        <v>125281.34850000001</v>
      </c>
      <c r="J39" s="11">
        <f t="shared" si="0"/>
        <v>103371.1305</v>
      </c>
      <c r="K39" s="11">
        <f t="shared" si="0"/>
        <v>105188.45700000001</v>
      </c>
      <c r="L39" s="11">
        <f t="shared" si="0"/>
        <v>103915.1652</v>
      </c>
      <c r="M39" s="11">
        <f t="shared" si="0"/>
        <v>101156.1342</v>
      </c>
      <c r="N39" s="11">
        <f t="shared" si="0"/>
        <v>105243.40200000002</v>
      </c>
    </row>
    <row r="40" spans="2:14" ht="12.75">
      <c r="B40" s="10" t="s">
        <v>59</v>
      </c>
      <c r="C40" s="11">
        <v>14616.75</v>
      </c>
      <c r="D40" s="11">
        <v>13479.92</v>
      </c>
      <c r="E40" s="11">
        <v>13594.21</v>
      </c>
      <c r="F40" s="11">
        <v>12793.69</v>
      </c>
      <c r="G40" s="11">
        <v>12767.78</v>
      </c>
      <c r="H40" s="11">
        <v>8838.5</v>
      </c>
      <c r="I40" s="11">
        <v>2038.03</v>
      </c>
      <c r="J40" s="11">
        <v>0</v>
      </c>
      <c r="K40" s="11">
        <v>796.93</v>
      </c>
      <c r="L40" s="11">
        <v>1258.31</v>
      </c>
      <c r="M40" s="11">
        <v>1258.31</v>
      </c>
      <c r="N40" s="11">
        <v>1258.31</v>
      </c>
    </row>
    <row r="41" spans="2:14" ht="12.75">
      <c r="B41" s="10" t="s">
        <v>28</v>
      </c>
      <c r="C41" s="11">
        <v>1350.8</v>
      </c>
      <c r="D41" s="11">
        <v>772.38</v>
      </c>
      <c r="E41" s="11">
        <v>2296.39</v>
      </c>
      <c r="F41" s="11">
        <v>1064.51</v>
      </c>
      <c r="G41" s="11">
        <v>350.11</v>
      </c>
      <c r="H41" s="11">
        <v>731.59</v>
      </c>
      <c r="I41" s="11">
        <v>988.39</v>
      </c>
      <c r="J41" s="11">
        <v>205.8</v>
      </c>
      <c r="K41" s="11">
        <v>896.37</v>
      </c>
      <c r="L41" s="11">
        <v>1806.77</v>
      </c>
      <c r="M41" s="11">
        <v>593.57</v>
      </c>
      <c r="N41" s="11">
        <v>0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2002.59</v>
      </c>
      <c r="D44" s="11">
        <v>1503.93</v>
      </c>
      <c r="E44" s="11">
        <v>1908.41</v>
      </c>
      <c r="F44" s="11">
        <v>2209.73</v>
      </c>
      <c r="G44" s="11">
        <v>2298.87</v>
      </c>
      <c r="H44" s="11">
        <v>2066.97</v>
      </c>
      <c r="I44" s="11">
        <v>2176.21</v>
      </c>
      <c r="J44" s="11">
        <v>2126.04</v>
      </c>
      <c r="K44" s="11">
        <v>2016.44</v>
      </c>
      <c r="L44" s="11">
        <v>2467.04</v>
      </c>
      <c r="M44" s="11">
        <v>2195.75</v>
      </c>
      <c r="N44" s="11">
        <v>2037.07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527510.196</v>
      </c>
      <c r="D49" s="13">
        <f aca="true" t="shared" si="1" ref="D49:N49">SUM(D2:D48)</f>
        <v>474126.74830000004</v>
      </c>
      <c r="E49" s="13">
        <f t="shared" si="1"/>
        <v>484624.8679</v>
      </c>
      <c r="F49" s="13">
        <f t="shared" si="1"/>
        <v>506344.3068</v>
      </c>
      <c r="G49" s="13">
        <f t="shared" si="1"/>
        <v>531477.4174</v>
      </c>
      <c r="H49" s="13">
        <f t="shared" si="1"/>
        <v>562207.1849</v>
      </c>
      <c r="I49" s="13">
        <f t="shared" si="1"/>
        <v>587288.9485</v>
      </c>
      <c r="J49" s="13">
        <f t="shared" si="1"/>
        <v>502288.9005</v>
      </c>
      <c r="K49" s="13">
        <f t="shared" si="1"/>
        <v>513910.02700000006</v>
      </c>
      <c r="L49" s="13">
        <f t="shared" si="1"/>
        <v>517997.4852</v>
      </c>
      <c r="M49" s="13">
        <f t="shared" si="1"/>
        <v>512364.75419999997</v>
      </c>
      <c r="N49" s="13">
        <f t="shared" si="1"/>
        <v>561293.712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0207 - CS VALENÇA - 2012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35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43.99</v>
      </c>
      <c r="D2" s="11">
        <v>0</v>
      </c>
      <c r="E2" s="11">
        <v>37.83</v>
      </c>
      <c r="F2" s="11">
        <v>27.49</v>
      </c>
      <c r="G2" s="11">
        <v>0</v>
      </c>
      <c r="H2" s="11">
        <v>0</v>
      </c>
      <c r="I2" s="11">
        <v>89.86</v>
      </c>
      <c r="J2" s="11">
        <v>0</v>
      </c>
      <c r="K2" s="11">
        <v>0</v>
      </c>
      <c r="L2" s="11">
        <v>21.99</v>
      </c>
      <c r="M2" s="11">
        <v>0</v>
      </c>
      <c r="N2" s="11">
        <v>0</v>
      </c>
    </row>
    <row r="3" spans="2:14" ht="12.75">
      <c r="B3" s="10" t="s">
        <v>1</v>
      </c>
      <c r="C3" s="11">
        <v>2142.67</v>
      </c>
      <c r="D3" s="11">
        <v>1500.42</v>
      </c>
      <c r="E3" s="11">
        <v>2775.18</v>
      </c>
      <c r="F3" s="11">
        <v>1667.08</v>
      </c>
      <c r="G3" s="11">
        <v>2078.66</v>
      </c>
      <c r="H3" s="11">
        <v>2521.9</v>
      </c>
      <c r="I3" s="11">
        <v>3504.04</v>
      </c>
      <c r="J3" s="11">
        <v>812.26</v>
      </c>
      <c r="K3" s="11">
        <v>1540.44</v>
      </c>
      <c r="L3" s="11">
        <v>2490.77</v>
      </c>
      <c r="M3" s="11">
        <v>1920.36</v>
      </c>
      <c r="N3" s="11">
        <v>3661.66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148.65</v>
      </c>
      <c r="M10" s="11">
        <v>0</v>
      </c>
      <c r="N10" s="11">
        <v>49.57</v>
      </c>
    </row>
    <row r="11" spans="2:14" ht="12.75">
      <c r="B11" s="10" t="s">
        <v>4</v>
      </c>
      <c r="C11" s="11">
        <v>1680.77</v>
      </c>
      <c r="D11" s="11">
        <v>1471.7</v>
      </c>
      <c r="E11" s="11">
        <v>1521.86</v>
      </c>
      <c r="F11" s="11">
        <v>1365.24</v>
      </c>
      <c r="G11" s="11">
        <v>1254.62</v>
      </c>
      <c r="H11" s="11">
        <v>1321.59</v>
      </c>
      <c r="I11" s="11">
        <v>1518.9</v>
      </c>
      <c r="J11" s="11">
        <v>1657.95</v>
      </c>
      <c r="K11" s="11">
        <v>1775.81</v>
      </c>
      <c r="L11" s="11">
        <v>1508.86</v>
      </c>
      <c r="M11" s="11">
        <v>1610.31</v>
      </c>
      <c r="N11" s="11">
        <v>1324.24</v>
      </c>
    </row>
    <row r="12" spans="2:14" ht="12.75">
      <c r="B12" s="10" t="s">
        <v>5</v>
      </c>
      <c r="C12" s="11">
        <v>9564.78</v>
      </c>
      <c r="D12" s="11">
        <v>11840.42</v>
      </c>
      <c r="E12" s="11">
        <v>7183.19</v>
      </c>
      <c r="F12" s="11">
        <v>15537.73</v>
      </c>
      <c r="G12" s="11">
        <v>10942.79</v>
      </c>
      <c r="H12" s="11">
        <v>8569.65</v>
      </c>
      <c r="I12" s="11">
        <v>10821.15</v>
      </c>
      <c r="J12" s="11">
        <v>9256.33</v>
      </c>
      <c r="K12" s="11">
        <v>10192.17</v>
      </c>
      <c r="L12" s="11">
        <v>14655.95</v>
      </c>
      <c r="M12" s="11">
        <v>8115.28</v>
      </c>
      <c r="N12" s="11">
        <v>20592.61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887.73</v>
      </c>
      <c r="D14" s="11">
        <v>0</v>
      </c>
      <c r="E14" s="11">
        <v>622.12</v>
      </c>
      <c r="F14" s="11">
        <v>682.46</v>
      </c>
      <c r="G14" s="11">
        <v>12.18</v>
      </c>
      <c r="H14" s="11">
        <v>564.13</v>
      </c>
      <c r="I14" s="11">
        <v>63.16</v>
      </c>
      <c r="J14" s="11">
        <v>95.64</v>
      </c>
      <c r="K14" s="11">
        <v>119.08</v>
      </c>
      <c r="L14" s="11">
        <v>112.29</v>
      </c>
      <c r="M14" s="11">
        <v>396.12</v>
      </c>
      <c r="N14" s="11">
        <v>488.02</v>
      </c>
    </row>
    <row r="15" spans="2:14" ht="12.75">
      <c r="B15" s="10" t="s">
        <v>9</v>
      </c>
      <c r="C15" s="11">
        <v>8615.57</v>
      </c>
      <c r="D15" s="11">
        <v>3613.21</v>
      </c>
      <c r="E15" s="11">
        <v>8221.35</v>
      </c>
      <c r="F15" s="11">
        <v>13225.64</v>
      </c>
      <c r="G15" s="11">
        <v>18486.53</v>
      </c>
      <c r="H15" s="11">
        <v>12099.13</v>
      </c>
      <c r="I15" s="11">
        <v>7709.33</v>
      </c>
      <c r="J15" s="11">
        <v>11472.2</v>
      </c>
      <c r="K15" s="11">
        <v>4010.1</v>
      </c>
      <c r="L15" s="11">
        <v>6539.37</v>
      </c>
      <c r="M15" s="11">
        <v>6583.66</v>
      </c>
      <c r="N15" s="11">
        <v>5933.92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0.82</v>
      </c>
      <c r="D18" s="11">
        <v>0</v>
      </c>
      <c r="E18" s="11">
        <v>0.41</v>
      </c>
      <c r="F18" s="11">
        <v>30.97</v>
      </c>
      <c r="G18" s="11">
        <v>0.57</v>
      </c>
      <c r="H18" s="11">
        <v>15.53</v>
      </c>
      <c r="I18" s="11">
        <v>0</v>
      </c>
      <c r="J18" s="11">
        <v>10.28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12</v>
      </c>
      <c r="C19" s="11">
        <v>733.13</v>
      </c>
      <c r="D19" s="11">
        <v>0</v>
      </c>
      <c r="E19" s="11">
        <v>344.24</v>
      </c>
      <c r="F19" s="11">
        <v>203.8</v>
      </c>
      <c r="G19" s="11">
        <v>22.5</v>
      </c>
      <c r="H19" s="11">
        <v>50.4</v>
      </c>
      <c r="I19" s="11">
        <v>0</v>
      </c>
      <c r="J19" s="11">
        <v>34.13</v>
      </c>
      <c r="K19" s="11">
        <v>198.64</v>
      </c>
      <c r="L19" s="11">
        <v>187.28</v>
      </c>
      <c r="M19" s="11">
        <v>57.05</v>
      </c>
      <c r="N19" s="11">
        <v>164.7</v>
      </c>
    </row>
    <row r="20" spans="2:14" ht="12.75">
      <c r="B20" s="10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v>98.21</v>
      </c>
      <c r="H20" s="11">
        <v>0</v>
      </c>
      <c r="I20" s="11">
        <v>0</v>
      </c>
      <c r="J20" s="11">
        <v>0</v>
      </c>
      <c r="K20" s="11">
        <v>58</v>
      </c>
      <c r="L20" s="11">
        <v>0</v>
      </c>
      <c r="M20" s="11">
        <v>0</v>
      </c>
      <c r="N20" s="11">
        <v>87</v>
      </c>
    </row>
    <row r="21" spans="2:14" ht="12.75">
      <c r="B21" s="10" t="s">
        <v>14</v>
      </c>
      <c r="C21" s="11">
        <v>43.76</v>
      </c>
      <c r="D21" s="11">
        <v>8.75</v>
      </c>
      <c r="E21" s="11">
        <v>8.75</v>
      </c>
      <c r="F21" s="11">
        <v>89.83</v>
      </c>
      <c r="G21" s="11">
        <v>0</v>
      </c>
      <c r="H21" s="11">
        <v>17.5</v>
      </c>
      <c r="I21" s="11">
        <v>74.88</v>
      </c>
      <c r="J21" s="11">
        <v>0</v>
      </c>
      <c r="K21" s="11">
        <v>0</v>
      </c>
      <c r="L21" s="11">
        <v>0</v>
      </c>
      <c r="M21" s="11">
        <v>935.01</v>
      </c>
      <c r="N21" s="11">
        <v>0</v>
      </c>
    </row>
    <row r="22" spans="2:14" ht="12.75">
      <c r="B22" s="10" t="s">
        <v>15</v>
      </c>
      <c r="C22" s="11">
        <v>9.1</v>
      </c>
      <c r="D22" s="11">
        <v>0</v>
      </c>
      <c r="E22" s="11">
        <v>9.1</v>
      </c>
      <c r="F22" s="11">
        <v>18.2</v>
      </c>
      <c r="G22" s="11">
        <v>0</v>
      </c>
      <c r="H22" s="11">
        <v>9.1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921.87</v>
      </c>
      <c r="E26" s="11">
        <v>494.9</v>
      </c>
      <c r="F26" s="11">
        <v>0</v>
      </c>
      <c r="G26" s="11">
        <v>3539.7</v>
      </c>
      <c r="H26" s="11">
        <v>8.97</v>
      </c>
      <c r="I26" s="11">
        <v>0</v>
      </c>
      <c r="J26" s="11">
        <v>0</v>
      </c>
      <c r="K26" s="11">
        <v>0</v>
      </c>
      <c r="L26" s="11">
        <v>0</v>
      </c>
      <c r="M26" s="11">
        <v>49.05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9481.5</v>
      </c>
      <c r="D28" s="11">
        <v>15966.42</v>
      </c>
      <c r="E28" s="11">
        <v>18424.84</v>
      </c>
      <c r="F28" s="11">
        <v>23929.7</v>
      </c>
      <c r="G28" s="11">
        <v>21096.11</v>
      </c>
      <c r="H28" s="11">
        <v>21606.67</v>
      </c>
      <c r="I28" s="11">
        <v>26729.55</v>
      </c>
      <c r="J28" s="11">
        <v>21179.8</v>
      </c>
      <c r="K28" s="11">
        <v>24949.84</v>
      </c>
      <c r="L28" s="11">
        <v>29029.67</v>
      </c>
      <c r="M28" s="11">
        <v>28272.14</v>
      </c>
      <c r="N28" s="11">
        <v>50790.31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1.95</v>
      </c>
      <c r="D32" s="11">
        <v>1.95</v>
      </c>
      <c r="E32" s="11">
        <v>100</v>
      </c>
      <c r="F32" s="11">
        <v>101.64</v>
      </c>
      <c r="G32" s="11">
        <v>74.85</v>
      </c>
      <c r="H32" s="11">
        <v>95.01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5186.1</v>
      </c>
      <c r="D34" s="11">
        <v>5186.1</v>
      </c>
      <c r="E34" s="11">
        <v>5186.1</v>
      </c>
      <c r="F34" s="11">
        <v>5186.1</v>
      </c>
      <c r="G34" s="11">
        <v>7162.14</v>
      </c>
      <c r="H34" s="11">
        <v>5547.57</v>
      </c>
      <c r="I34" s="11">
        <v>5547.57</v>
      </c>
      <c r="J34" s="11">
        <v>5547.57</v>
      </c>
      <c r="K34" s="11">
        <v>5547.57</v>
      </c>
      <c r="L34" s="11">
        <v>5547.57</v>
      </c>
      <c r="M34" s="11">
        <v>5547.57</v>
      </c>
      <c r="N34" s="11">
        <v>5547.57</v>
      </c>
    </row>
    <row r="35" spans="2:14" ht="12.75">
      <c r="B35" s="10" t="s">
        <v>24</v>
      </c>
      <c r="C35" s="11">
        <v>5904.26</v>
      </c>
      <c r="D35" s="11">
        <v>4648.15</v>
      </c>
      <c r="E35" s="11">
        <v>4648.15</v>
      </c>
      <c r="F35" s="11">
        <v>4648.15</v>
      </c>
      <c r="G35" s="11">
        <v>4648.15</v>
      </c>
      <c r="H35" s="11">
        <v>4648.15</v>
      </c>
      <c r="I35" s="11">
        <v>4646.19</v>
      </c>
      <c r="J35" s="11">
        <v>4646.19</v>
      </c>
      <c r="K35" s="11">
        <v>4646.19</v>
      </c>
      <c r="L35" s="11">
        <v>4646.19</v>
      </c>
      <c r="M35" s="11">
        <v>4646.19</v>
      </c>
      <c r="N35" s="11">
        <v>4646.19</v>
      </c>
    </row>
    <row r="36" spans="2:14" ht="12.75">
      <c r="B36" s="10" t="s">
        <v>25</v>
      </c>
      <c r="C36" s="11">
        <v>0</v>
      </c>
      <c r="D36" s="11">
        <v>16</v>
      </c>
      <c r="E36" s="11">
        <v>0</v>
      </c>
      <c r="F36" s="11">
        <v>11.57</v>
      </c>
      <c r="G36" s="11">
        <v>1.46</v>
      </c>
      <c r="H36" s="11">
        <v>0</v>
      </c>
      <c r="I36" s="11">
        <v>0</v>
      </c>
      <c r="J36" s="11">
        <v>0</v>
      </c>
      <c r="K36" s="11">
        <v>0</v>
      </c>
      <c r="L36" s="11">
        <v>12.73</v>
      </c>
      <c r="M36" s="11">
        <v>0</v>
      </c>
      <c r="N36" s="11">
        <v>4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226168.13</v>
      </c>
      <c r="D38" s="11">
        <v>212757.61</v>
      </c>
      <c r="E38" s="11">
        <v>200677.83</v>
      </c>
      <c r="F38" s="11">
        <v>198526.75</v>
      </c>
      <c r="G38" s="11">
        <v>196800.75</v>
      </c>
      <c r="H38" s="11">
        <v>255551.96</v>
      </c>
      <c r="I38" s="11">
        <v>226783.43</v>
      </c>
      <c r="J38" s="11">
        <v>218988.7</v>
      </c>
      <c r="K38" s="11">
        <v>225689</v>
      </c>
      <c r="L38" s="11">
        <v>215761.19</v>
      </c>
      <c r="M38" s="11">
        <v>205164.56</v>
      </c>
      <c r="N38" s="11">
        <v>207717.6</v>
      </c>
    </row>
    <row r="39" spans="2:14" s="1" customFormat="1" ht="12.75">
      <c r="B39" s="5" t="s">
        <v>64</v>
      </c>
      <c r="C39" s="11">
        <f>C38*33%</f>
        <v>74635.4829</v>
      </c>
      <c r="D39" s="11">
        <f aca="true" t="shared" si="0" ref="D39:N39">D38*33%</f>
        <v>70210.0113</v>
      </c>
      <c r="E39" s="11">
        <f t="shared" si="0"/>
        <v>66223.6839</v>
      </c>
      <c r="F39" s="11">
        <f t="shared" si="0"/>
        <v>65513.82750000001</v>
      </c>
      <c r="G39" s="11">
        <f t="shared" si="0"/>
        <v>64944.247500000005</v>
      </c>
      <c r="H39" s="11">
        <f t="shared" si="0"/>
        <v>84332.1468</v>
      </c>
      <c r="I39" s="11">
        <f t="shared" si="0"/>
        <v>74838.5319</v>
      </c>
      <c r="J39" s="11">
        <f t="shared" si="0"/>
        <v>72266.27100000001</v>
      </c>
      <c r="K39" s="11">
        <f t="shared" si="0"/>
        <v>74477.37000000001</v>
      </c>
      <c r="L39" s="11">
        <f t="shared" si="0"/>
        <v>71201.1927</v>
      </c>
      <c r="M39" s="11">
        <f t="shared" si="0"/>
        <v>67704.3048</v>
      </c>
      <c r="N39" s="11">
        <f t="shared" si="0"/>
        <v>68546.808</v>
      </c>
    </row>
    <row r="40" spans="2:14" ht="12.75">
      <c r="B40" s="10" t="s">
        <v>59</v>
      </c>
      <c r="C40" s="11">
        <v>18520.56</v>
      </c>
      <c r="D40" s="11">
        <v>18944</v>
      </c>
      <c r="E40" s="11">
        <v>20622.59</v>
      </c>
      <c r="F40" s="11">
        <v>18664.95</v>
      </c>
      <c r="G40" s="11">
        <v>19779.57</v>
      </c>
      <c r="H40" s="11">
        <v>15116.99</v>
      </c>
      <c r="I40" s="11">
        <v>5880.09</v>
      </c>
      <c r="J40" s="11">
        <v>5272.28</v>
      </c>
      <c r="K40" s="11">
        <v>4329.33</v>
      </c>
      <c r="L40" s="11">
        <v>6259.5</v>
      </c>
      <c r="M40" s="11">
        <v>8343.73</v>
      </c>
      <c r="N40" s="11">
        <v>8540.91</v>
      </c>
    </row>
    <row r="41" spans="2:14" ht="12.75">
      <c r="B41" s="10" t="s">
        <v>28</v>
      </c>
      <c r="C41" s="11">
        <v>414.17</v>
      </c>
      <c r="D41" s="11">
        <v>328.58</v>
      </c>
      <c r="E41" s="11">
        <v>466.48</v>
      </c>
      <c r="F41" s="11">
        <v>1212.5</v>
      </c>
      <c r="G41" s="11">
        <v>0</v>
      </c>
      <c r="H41" s="11">
        <v>244.89</v>
      </c>
      <c r="I41" s="11">
        <v>1114.3</v>
      </c>
      <c r="J41" s="11">
        <v>58.34</v>
      </c>
      <c r="K41" s="11">
        <v>1577.32</v>
      </c>
      <c r="L41" s="11">
        <v>744.09</v>
      </c>
      <c r="M41" s="11">
        <v>403.07</v>
      </c>
      <c r="N41" s="11">
        <v>503.53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1759.6</v>
      </c>
      <c r="D44" s="11">
        <v>1887.98</v>
      </c>
      <c r="E44" s="11">
        <v>1272.17</v>
      </c>
      <c r="F44" s="11">
        <v>1927.84</v>
      </c>
      <c r="G44" s="11">
        <v>1861.48</v>
      </c>
      <c r="H44" s="11">
        <v>1792.09</v>
      </c>
      <c r="I44" s="11">
        <v>1444.58</v>
      </c>
      <c r="J44" s="11">
        <v>1839.62</v>
      </c>
      <c r="K44" s="11">
        <v>1840.8</v>
      </c>
      <c r="L44" s="11">
        <v>1540.28</v>
      </c>
      <c r="M44" s="11">
        <v>1436.71</v>
      </c>
      <c r="N44" s="11">
        <v>1489.36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365794.07289999997</v>
      </c>
      <c r="D49" s="13">
        <f aca="true" t="shared" si="1" ref="D49:N49">SUM(D2:D48)</f>
        <v>349303.1713</v>
      </c>
      <c r="E49" s="13">
        <f t="shared" si="1"/>
        <v>338840.7739</v>
      </c>
      <c r="F49" s="13">
        <f t="shared" si="1"/>
        <v>352571.4675</v>
      </c>
      <c r="G49" s="13">
        <f t="shared" si="1"/>
        <v>352804.51749999996</v>
      </c>
      <c r="H49" s="13">
        <f t="shared" si="1"/>
        <v>414113.3768</v>
      </c>
      <c r="I49" s="13">
        <f t="shared" si="1"/>
        <v>370765.56190000003</v>
      </c>
      <c r="J49" s="13">
        <f t="shared" si="1"/>
        <v>353137.56100000005</v>
      </c>
      <c r="K49" s="13">
        <f t="shared" si="1"/>
        <v>360951.66000000003</v>
      </c>
      <c r="L49" s="13">
        <f t="shared" si="1"/>
        <v>360407.5727000001</v>
      </c>
      <c r="M49" s="13">
        <f t="shared" si="1"/>
        <v>341185.1148</v>
      </c>
      <c r="N49" s="13">
        <f t="shared" si="1"/>
        <v>380087.998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0210 - CS PEDRO AQUINO - 2012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36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37.83</v>
      </c>
      <c r="F2" s="11">
        <v>0</v>
      </c>
      <c r="G2" s="11">
        <v>0</v>
      </c>
      <c r="H2" s="11">
        <v>47.18</v>
      </c>
      <c r="I2" s="11">
        <v>0</v>
      </c>
      <c r="J2" s="11">
        <v>0</v>
      </c>
      <c r="K2" s="11">
        <v>106.5</v>
      </c>
      <c r="L2" s="11">
        <v>32.99</v>
      </c>
      <c r="M2" s="11">
        <v>0</v>
      </c>
      <c r="N2" s="11">
        <v>0</v>
      </c>
    </row>
    <row r="3" spans="2:14" ht="12.75">
      <c r="B3" s="10" t="s">
        <v>1</v>
      </c>
      <c r="C3" s="11">
        <v>1148.68</v>
      </c>
      <c r="D3" s="11">
        <v>1847.36</v>
      </c>
      <c r="E3" s="11">
        <v>830.83</v>
      </c>
      <c r="F3" s="11">
        <v>1848.83</v>
      </c>
      <c r="G3" s="11">
        <v>666.58</v>
      </c>
      <c r="H3" s="11">
        <v>593.74</v>
      </c>
      <c r="I3" s="11">
        <v>642.52</v>
      </c>
      <c r="J3" s="11">
        <v>468.26</v>
      </c>
      <c r="K3" s="11">
        <v>715.14</v>
      </c>
      <c r="L3" s="11">
        <v>875.88</v>
      </c>
      <c r="M3" s="11">
        <v>569.46</v>
      </c>
      <c r="N3" s="11">
        <v>690.86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138.27</v>
      </c>
      <c r="D10" s="11">
        <v>0</v>
      </c>
      <c r="E10" s="11">
        <v>67.81</v>
      </c>
      <c r="F10" s="11">
        <v>67.03</v>
      </c>
      <c r="G10" s="11">
        <v>67.03</v>
      </c>
      <c r="H10" s="11">
        <v>94.89</v>
      </c>
      <c r="I10" s="11">
        <v>0</v>
      </c>
      <c r="J10" s="11">
        <v>47.44</v>
      </c>
      <c r="K10" s="11">
        <v>0</v>
      </c>
      <c r="L10" s="11">
        <v>126.3</v>
      </c>
      <c r="M10" s="11">
        <v>0</v>
      </c>
      <c r="N10" s="11">
        <v>76.76</v>
      </c>
    </row>
    <row r="11" spans="2:14" ht="12.75">
      <c r="B11" s="10" t="s">
        <v>4</v>
      </c>
      <c r="C11" s="11">
        <v>753.84</v>
      </c>
      <c r="D11" s="11">
        <v>779.72</v>
      </c>
      <c r="E11" s="11">
        <v>898.74</v>
      </c>
      <c r="F11" s="11">
        <v>791.28</v>
      </c>
      <c r="G11" s="11">
        <v>673.06</v>
      </c>
      <c r="H11" s="11">
        <v>619.46</v>
      </c>
      <c r="I11" s="11">
        <v>769.75</v>
      </c>
      <c r="J11" s="11">
        <v>926.05</v>
      </c>
      <c r="K11" s="11">
        <v>1008.28</v>
      </c>
      <c r="L11" s="11">
        <v>782.66</v>
      </c>
      <c r="M11" s="11">
        <v>924.92</v>
      </c>
      <c r="N11" s="11">
        <v>800.33</v>
      </c>
    </row>
    <row r="12" spans="2:14" ht="12.75">
      <c r="B12" s="10" t="s">
        <v>5</v>
      </c>
      <c r="C12" s="11">
        <v>7070.56</v>
      </c>
      <c r="D12" s="11">
        <v>9398.94</v>
      </c>
      <c r="E12" s="11">
        <v>11052.92</v>
      </c>
      <c r="F12" s="11">
        <v>13097.44</v>
      </c>
      <c r="G12" s="11">
        <v>8586.67</v>
      </c>
      <c r="H12" s="11">
        <v>3094.65</v>
      </c>
      <c r="I12" s="11">
        <v>4762.36</v>
      </c>
      <c r="J12" s="11">
        <v>8949.64</v>
      </c>
      <c r="K12" s="11">
        <v>4972.97</v>
      </c>
      <c r="L12" s="11">
        <v>10301.25</v>
      </c>
      <c r="M12" s="11">
        <v>5583.87</v>
      </c>
      <c r="N12" s="11">
        <v>8569.99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69.4</v>
      </c>
      <c r="D14" s="11">
        <v>51.86</v>
      </c>
      <c r="E14" s="11">
        <v>159.93</v>
      </c>
      <c r="F14" s="11">
        <v>6.11</v>
      </c>
      <c r="G14" s="11">
        <v>74.36</v>
      </c>
      <c r="H14" s="11">
        <v>61.69</v>
      </c>
      <c r="I14" s="11">
        <v>191.68</v>
      </c>
      <c r="J14" s="11">
        <v>30.63</v>
      </c>
      <c r="K14" s="11">
        <v>7.42</v>
      </c>
      <c r="L14" s="11">
        <v>154.79</v>
      </c>
      <c r="M14" s="11">
        <v>153.47</v>
      </c>
      <c r="N14" s="11">
        <v>390.85</v>
      </c>
    </row>
    <row r="15" spans="2:14" ht="12.75">
      <c r="B15" s="10" t="s">
        <v>9</v>
      </c>
      <c r="C15" s="11">
        <v>4767.51</v>
      </c>
      <c r="D15" s="11">
        <v>4996.1</v>
      </c>
      <c r="E15" s="11">
        <v>7432.19</v>
      </c>
      <c r="F15" s="11">
        <v>9733.76</v>
      </c>
      <c r="G15" s="11">
        <v>11178.24</v>
      </c>
      <c r="H15" s="11">
        <v>4076.41</v>
      </c>
      <c r="I15" s="11">
        <v>10209.26</v>
      </c>
      <c r="J15" s="11">
        <v>4853.18</v>
      </c>
      <c r="K15" s="11">
        <v>10828.49</v>
      </c>
      <c r="L15" s="11">
        <v>5633.54</v>
      </c>
      <c r="M15" s="11">
        <v>6707.67</v>
      </c>
      <c r="N15" s="11">
        <v>4734.82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1.23</v>
      </c>
      <c r="D18" s="11">
        <v>2.68</v>
      </c>
      <c r="E18" s="11">
        <v>0</v>
      </c>
      <c r="F18" s="11">
        <v>16.42</v>
      </c>
      <c r="G18" s="11">
        <v>1.23</v>
      </c>
      <c r="H18" s="11">
        <v>26.63</v>
      </c>
      <c r="I18" s="11">
        <v>0</v>
      </c>
      <c r="J18" s="11">
        <v>226.23</v>
      </c>
      <c r="K18" s="11">
        <v>0</v>
      </c>
      <c r="L18" s="11">
        <v>15.71</v>
      </c>
      <c r="M18" s="11">
        <v>0</v>
      </c>
      <c r="N18" s="11">
        <v>0</v>
      </c>
    </row>
    <row r="19" spans="2:14" ht="12.75">
      <c r="B19" s="10" t="s">
        <v>12</v>
      </c>
      <c r="C19" s="11">
        <v>85.63</v>
      </c>
      <c r="D19" s="11">
        <v>74.19</v>
      </c>
      <c r="E19" s="11">
        <v>51.15</v>
      </c>
      <c r="F19" s="11">
        <v>133.49</v>
      </c>
      <c r="G19" s="11">
        <v>66.83</v>
      </c>
      <c r="H19" s="11">
        <v>41.08</v>
      </c>
      <c r="I19" s="11">
        <v>10.84</v>
      </c>
      <c r="J19" s="11">
        <v>69.03</v>
      </c>
      <c r="K19" s="11">
        <v>10.87</v>
      </c>
      <c r="L19" s="11">
        <v>1.35</v>
      </c>
      <c r="M19" s="11">
        <v>107.42</v>
      </c>
      <c r="N19" s="11">
        <v>154.34</v>
      </c>
    </row>
    <row r="20" spans="2:14" ht="12.75">
      <c r="B20" s="10" t="s">
        <v>13</v>
      </c>
      <c r="C20" s="11">
        <v>118.3</v>
      </c>
      <c r="D20" s="11">
        <v>69.47</v>
      </c>
      <c r="E20" s="11">
        <v>0</v>
      </c>
      <c r="F20" s="11">
        <v>44.33</v>
      </c>
      <c r="G20" s="11">
        <v>142.54</v>
      </c>
      <c r="H20" s="11">
        <v>63.23</v>
      </c>
      <c r="I20" s="11">
        <v>44.37</v>
      </c>
      <c r="J20" s="11">
        <v>73.33</v>
      </c>
      <c r="K20" s="11">
        <v>92.59</v>
      </c>
      <c r="L20" s="11">
        <v>41.58</v>
      </c>
      <c r="M20" s="11">
        <v>73.33</v>
      </c>
      <c r="N20" s="11">
        <v>0</v>
      </c>
    </row>
    <row r="21" spans="2:14" ht="12.75">
      <c r="B21" s="10" t="s">
        <v>14</v>
      </c>
      <c r="C21" s="11">
        <v>0</v>
      </c>
      <c r="D21" s="11">
        <v>0</v>
      </c>
      <c r="E21" s="11">
        <v>0</v>
      </c>
      <c r="F21" s="11">
        <v>21.88</v>
      </c>
      <c r="G21" s="11">
        <v>0</v>
      </c>
      <c r="H21" s="11">
        <v>0</v>
      </c>
      <c r="I21" s="11">
        <v>28.69</v>
      </c>
      <c r="J21" s="11">
        <v>0</v>
      </c>
      <c r="K21" s="11">
        <v>8.75</v>
      </c>
      <c r="L21" s="11">
        <v>17.07</v>
      </c>
      <c r="M21" s="11">
        <v>282.3</v>
      </c>
      <c r="N21" s="11">
        <v>8.32</v>
      </c>
    </row>
    <row r="22" spans="2:14" ht="12.75">
      <c r="B22" s="10" t="s">
        <v>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10.92</v>
      </c>
      <c r="J22" s="11">
        <v>0</v>
      </c>
      <c r="K22" s="11">
        <v>10.92</v>
      </c>
      <c r="L22" s="11">
        <v>0</v>
      </c>
      <c r="M22" s="11">
        <v>410.23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55.11</v>
      </c>
      <c r="E26" s="11">
        <v>494.9</v>
      </c>
      <c r="F26" s="11">
        <v>0</v>
      </c>
      <c r="G26" s="11">
        <v>1350.38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445.48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23.5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16538.92</v>
      </c>
      <c r="D28" s="11">
        <v>7887.1</v>
      </c>
      <c r="E28" s="11">
        <v>15534.5</v>
      </c>
      <c r="F28" s="11">
        <v>12972.7</v>
      </c>
      <c r="G28" s="11">
        <v>18465.72</v>
      </c>
      <c r="H28" s="11">
        <v>17215.23</v>
      </c>
      <c r="I28" s="11">
        <v>13216.49</v>
      </c>
      <c r="J28" s="11">
        <v>15341.24</v>
      </c>
      <c r="K28" s="11">
        <v>15642.1</v>
      </c>
      <c r="L28" s="11">
        <v>15562.12</v>
      </c>
      <c r="M28" s="11">
        <v>16105.33</v>
      </c>
      <c r="N28" s="11">
        <v>12548.7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162.64</v>
      </c>
      <c r="G32" s="11">
        <v>74.85</v>
      </c>
      <c r="H32" s="11">
        <v>16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5186.1</v>
      </c>
      <c r="D34" s="11">
        <v>5186.1</v>
      </c>
      <c r="E34" s="11">
        <v>5186.1</v>
      </c>
      <c r="F34" s="11">
        <v>5186.1</v>
      </c>
      <c r="G34" s="11">
        <v>7162.14</v>
      </c>
      <c r="H34" s="11">
        <v>5547.57</v>
      </c>
      <c r="I34" s="11">
        <v>5547.57</v>
      </c>
      <c r="J34" s="11">
        <v>5547.57</v>
      </c>
      <c r="K34" s="11">
        <v>5547.57</v>
      </c>
      <c r="L34" s="11">
        <v>5547.57</v>
      </c>
      <c r="M34" s="11">
        <v>5547.57</v>
      </c>
      <c r="N34" s="11">
        <v>5547.57</v>
      </c>
    </row>
    <row r="35" spans="2:14" ht="12.75">
      <c r="B35" s="10" t="s">
        <v>24</v>
      </c>
      <c r="C35" s="11">
        <v>4329.79</v>
      </c>
      <c r="D35" s="11">
        <v>4648.15</v>
      </c>
      <c r="E35" s="11">
        <v>4648.15</v>
      </c>
      <c r="F35" s="11">
        <v>4648.15</v>
      </c>
      <c r="G35" s="11">
        <v>4648.15</v>
      </c>
      <c r="H35" s="11">
        <v>4648.15</v>
      </c>
      <c r="I35" s="11">
        <v>4646.19</v>
      </c>
      <c r="J35" s="11">
        <v>4646.19</v>
      </c>
      <c r="K35" s="11">
        <v>4646.19</v>
      </c>
      <c r="L35" s="11">
        <v>4646.19</v>
      </c>
      <c r="M35" s="11">
        <v>4646.19</v>
      </c>
      <c r="N35" s="11">
        <v>4646.19</v>
      </c>
    </row>
    <row r="36" spans="2:14" ht="12.75">
      <c r="B36" s="10" t="s">
        <v>25</v>
      </c>
      <c r="C36" s="11">
        <v>1.46</v>
      </c>
      <c r="D36" s="11">
        <v>8</v>
      </c>
      <c r="E36" s="11">
        <v>0</v>
      </c>
      <c r="F36" s="11">
        <v>0</v>
      </c>
      <c r="G36" s="11">
        <v>15.6</v>
      </c>
      <c r="H36" s="11">
        <v>0</v>
      </c>
      <c r="I36" s="11">
        <v>0</v>
      </c>
      <c r="J36" s="11">
        <v>0</v>
      </c>
      <c r="K36" s="11">
        <v>5.14</v>
      </c>
      <c r="L36" s="11">
        <v>23.13</v>
      </c>
      <c r="M36" s="11">
        <v>3.77</v>
      </c>
      <c r="N36" s="11">
        <v>19.68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158428.45</v>
      </c>
      <c r="D38" s="11">
        <v>146518.71</v>
      </c>
      <c r="E38" s="11">
        <v>141867.44</v>
      </c>
      <c r="F38" s="11">
        <v>142486.96</v>
      </c>
      <c r="G38" s="11">
        <v>141939.36</v>
      </c>
      <c r="H38" s="11">
        <v>208383.74</v>
      </c>
      <c r="I38" s="11">
        <v>187302.34</v>
      </c>
      <c r="J38" s="11">
        <v>157933.25</v>
      </c>
      <c r="K38" s="11">
        <v>170105.64</v>
      </c>
      <c r="L38" s="11">
        <v>152212.89</v>
      </c>
      <c r="M38" s="11">
        <v>157595.31</v>
      </c>
      <c r="N38" s="11">
        <v>158909.46</v>
      </c>
    </row>
    <row r="39" spans="2:14" s="1" customFormat="1" ht="12.75">
      <c r="B39" s="5" t="s">
        <v>64</v>
      </c>
      <c r="C39" s="11">
        <f>C38*33%</f>
        <v>52281.38850000001</v>
      </c>
      <c r="D39" s="11">
        <f aca="true" t="shared" si="0" ref="D39:N39">D38*33%</f>
        <v>48351.1743</v>
      </c>
      <c r="E39" s="11">
        <f t="shared" si="0"/>
        <v>46816.2552</v>
      </c>
      <c r="F39" s="11">
        <f t="shared" si="0"/>
        <v>47020.6968</v>
      </c>
      <c r="G39" s="11">
        <f t="shared" si="0"/>
        <v>46839.9888</v>
      </c>
      <c r="H39" s="11">
        <f t="shared" si="0"/>
        <v>68766.6342</v>
      </c>
      <c r="I39" s="11">
        <f t="shared" si="0"/>
        <v>61809.7722</v>
      </c>
      <c r="J39" s="11">
        <f t="shared" si="0"/>
        <v>52117.9725</v>
      </c>
      <c r="K39" s="11">
        <f t="shared" si="0"/>
        <v>56134.86120000001</v>
      </c>
      <c r="L39" s="11">
        <f t="shared" si="0"/>
        <v>50230.25370000001</v>
      </c>
      <c r="M39" s="11">
        <f t="shared" si="0"/>
        <v>52006.452300000004</v>
      </c>
      <c r="N39" s="11">
        <f t="shared" si="0"/>
        <v>52440.1218</v>
      </c>
    </row>
    <row r="40" spans="2:14" ht="12.75">
      <c r="B40" s="10" t="s">
        <v>59</v>
      </c>
      <c r="C40" s="11">
        <v>12158.33</v>
      </c>
      <c r="D40" s="11">
        <v>11696.83</v>
      </c>
      <c r="E40" s="11">
        <v>11029.42</v>
      </c>
      <c r="F40" s="11">
        <v>8457.66</v>
      </c>
      <c r="G40" s="11">
        <v>8281.78</v>
      </c>
      <c r="H40" s="11">
        <v>8663.73</v>
      </c>
      <c r="I40" s="11">
        <v>2604.09</v>
      </c>
      <c r="J40" s="11">
        <v>0</v>
      </c>
      <c r="K40" s="11">
        <v>1593.87</v>
      </c>
      <c r="L40" s="11">
        <v>3187.72</v>
      </c>
      <c r="M40" s="11">
        <v>3774.92</v>
      </c>
      <c r="N40" s="11">
        <v>3774.92</v>
      </c>
    </row>
    <row r="41" spans="2:14" ht="12.75">
      <c r="B41" s="10" t="s">
        <v>28</v>
      </c>
      <c r="C41" s="11">
        <v>139.02</v>
      </c>
      <c r="D41" s="11">
        <v>410.03</v>
      </c>
      <c r="E41" s="11">
        <v>116.84</v>
      </c>
      <c r="F41" s="11">
        <v>1119.14</v>
      </c>
      <c r="G41" s="11">
        <v>1102.72</v>
      </c>
      <c r="H41" s="11">
        <v>822.6</v>
      </c>
      <c r="I41" s="11">
        <v>867.61</v>
      </c>
      <c r="J41" s="11">
        <v>1150.96</v>
      </c>
      <c r="K41" s="11">
        <v>264.79</v>
      </c>
      <c r="L41" s="11">
        <v>167.86</v>
      </c>
      <c r="M41" s="11">
        <v>1154.54</v>
      </c>
      <c r="N41" s="11">
        <v>507.43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1102.82</v>
      </c>
      <c r="D44" s="11">
        <v>1142.47</v>
      </c>
      <c r="E44" s="11">
        <v>854.11</v>
      </c>
      <c r="F44" s="11">
        <v>1246.18</v>
      </c>
      <c r="G44" s="11">
        <v>1308.4</v>
      </c>
      <c r="H44" s="11">
        <v>1270.43</v>
      </c>
      <c r="I44" s="11">
        <v>971.04</v>
      </c>
      <c r="J44" s="11">
        <v>1275.45</v>
      </c>
      <c r="K44" s="11">
        <v>1170.51</v>
      </c>
      <c r="L44" s="11">
        <v>1270.09</v>
      </c>
      <c r="M44" s="11">
        <v>1056.89</v>
      </c>
      <c r="N44" s="11">
        <v>1230.17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264319.69850000006</v>
      </c>
      <c r="D49" s="13">
        <f aca="true" t="shared" si="1" ref="D49:N49">SUM(D2:D48)</f>
        <v>243123.9943</v>
      </c>
      <c r="E49" s="13">
        <f t="shared" si="1"/>
        <v>247179.1152</v>
      </c>
      <c r="F49" s="13">
        <f t="shared" si="1"/>
        <v>249060.7968</v>
      </c>
      <c r="G49" s="13">
        <f t="shared" si="1"/>
        <v>252645.62879999998</v>
      </c>
      <c r="H49" s="13">
        <f t="shared" si="1"/>
        <v>324076.54419999995</v>
      </c>
      <c r="I49" s="13">
        <f t="shared" si="1"/>
        <v>293635.4922</v>
      </c>
      <c r="J49" s="13">
        <f t="shared" si="1"/>
        <v>253656.42250000002</v>
      </c>
      <c r="K49" s="13">
        <f t="shared" si="1"/>
        <v>272872.6012</v>
      </c>
      <c r="L49" s="13">
        <f t="shared" si="1"/>
        <v>250830.9437</v>
      </c>
      <c r="M49" s="13">
        <f t="shared" si="1"/>
        <v>257149.12230000005</v>
      </c>
      <c r="N49" s="13">
        <f t="shared" si="1"/>
        <v>255050.5118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0211 - CS PERSEU LEITE - 2012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5.57421875" style="0" customWidth="1"/>
    <col min="3" max="14" width="9.7109375" style="0" customWidth="1"/>
  </cols>
  <sheetData>
    <row r="1" spans="1:14" ht="12.75">
      <c r="A1" t="s">
        <v>37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21.99</v>
      </c>
      <c r="D2" s="11">
        <v>19.13</v>
      </c>
      <c r="E2" s="11">
        <v>27.49</v>
      </c>
      <c r="F2" s="11">
        <v>0</v>
      </c>
      <c r="G2" s="11">
        <v>0</v>
      </c>
      <c r="H2" s="11">
        <v>47.18</v>
      </c>
      <c r="I2" s="11">
        <v>0</v>
      </c>
      <c r="J2" s="11">
        <v>47.84</v>
      </c>
      <c r="K2" s="11">
        <v>21.99</v>
      </c>
      <c r="L2" s="11">
        <v>0</v>
      </c>
      <c r="M2" s="11">
        <v>71.94</v>
      </c>
      <c r="N2" s="11">
        <v>0</v>
      </c>
    </row>
    <row r="3" spans="2:14" ht="12.75">
      <c r="B3" s="10" t="s">
        <v>1</v>
      </c>
      <c r="C3" s="11">
        <v>6683.63</v>
      </c>
      <c r="D3" s="11">
        <v>5491.02</v>
      </c>
      <c r="E3" s="11">
        <v>4801.42</v>
      </c>
      <c r="F3" s="11">
        <v>3788.3</v>
      </c>
      <c r="G3" s="11">
        <v>5941.18</v>
      </c>
      <c r="H3" s="11">
        <v>6511.06</v>
      </c>
      <c r="I3" s="11">
        <v>7811.08</v>
      </c>
      <c r="J3" s="11">
        <v>5592.92</v>
      </c>
      <c r="K3" s="11">
        <v>5687.9</v>
      </c>
      <c r="L3" s="11">
        <v>4801.42</v>
      </c>
      <c r="M3" s="11">
        <v>3851.62</v>
      </c>
      <c r="N3" s="11">
        <v>5307.98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1325.32</v>
      </c>
      <c r="D11" s="11">
        <v>1224.69</v>
      </c>
      <c r="E11" s="11">
        <v>1654.86</v>
      </c>
      <c r="F11" s="11">
        <v>1393.39</v>
      </c>
      <c r="G11" s="11">
        <v>1281.84</v>
      </c>
      <c r="H11" s="11">
        <v>1063.3</v>
      </c>
      <c r="I11" s="11">
        <v>1269.68</v>
      </c>
      <c r="J11" s="11">
        <v>1210.67</v>
      </c>
      <c r="K11" s="11">
        <v>1245.44</v>
      </c>
      <c r="L11" s="11">
        <v>1264.55</v>
      </c>
      <c r="M11" s="11">
        <v>1284.13</v>
      </c>
      <c r="N11" s="11">
        <v>1081.67</v>
      </c>
    </row>
    <row r="12" spans="2:14" ht="12.75">
      <c r="B12" s="10" t="s">
        <v>5</v>
      </c>
      <c r="C12" s="11">
        <v>15681.71</v>
      </c>
      <c r="D12" s="11">
        <v>45612.79</v>
      </c>
      <c r="E12" s="11">
        <v>12570.18</v>
      </c>
      <c r="F12" s="11">
        <v>20102.95</v>
      </c>
      <c r="G12" s="11">
        <v>16455.28</v>
      </c>
      <c r="H12" s="11">
        <v>13914.98</v>
      </c>
      <c r="I12" s="11">
        <v>17623.43</v>
      </c>
      <c r="J12" s="11">
        <v>21920.74</v>
      </c>
      <c r="K12" s="11">
        <v>11444.72</v>
      </c>
      <c r="L12" s="11">
        <v>20919.32</v>
      </c>
      <c r="M12" s="11">
        <v>16001.54</v>
      </c>
      <c r="N12" s="11">
        <v>33982.41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534.74</v>
      </c>
      <c r="D14" s="11">
        <v>462.14</v>
      </c>
      <c r="E14" s="11">
        <v>289.94</v>
      </c>
      <c r="F14" s="11">
        <v>168.47</v>
      </c>
      <c r="G14" s="11">
        <v>273.32</v>
      </c>
      <c r="H14" s="11">
        <v>403.67</v>
      </c>
      <c r="I14" s="11">
        <v>0</v>
      </c>
      <c r="J14" s="11">
        <v>577.51</v>
      </c>
      <c r="K14" s="11">
        <v>51.7</v>
      </c>
      <c r="L14" s="11">
        <v>484.6</v>
      </c>
      <c r="M14" s="11">
        <v>645.55</v>
      </c>
      <c r="N14" s="11">
        <v>5.64</v>
      </c>
    </row>
    <row r="15" spans="2:14" ht="12.75">
      <c r="B15" s="10" t="s">
        <v>9</v>
      </c>
      <c r="C15" s="11">
        <v>13017.53</v>
      </c>
      <c r="D15" s="11">
        <v>7034.23</v>
      </c>
      <c r="E15" s="11">
        <v>13274.23</v>
      </c>
      <c r="F15" s="11">
        <v>7872.63</v>
      </c>
      <c r="G15" s="11">
        <v>31870.53</v>
      </c>
      <c r="H15" s="11">
        <v>7410.97</v>
      </c>
      <c r="I15" s="11">
        <v>30417.22</v>
      </c>
      <c r="J15" s="11">
        <v>19557.15</v>
      </c>
      <c r="K15" s="11">
        <v>6885.68</v>
      </c>
      <c r="L15" s="11">
        <v>7101.79</v>
      </c>
      <c r="M15" s="11">
        <v>6099.51</v>
      </c>
      <c r="N15" s="11">
        <v>6925.89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0</v>
      </c>
      <c r="D18" s="11">
        <v>0.82</v>
      </c>
      <c r="E18" s="11">
        <v>2.05</v>
      </c>
      <c r="F18" s="11">
        <v>63.01</v>
      </c>
      <c r="G18" s="11">
        <v>0</v>
      </c>
      <c r="H18" s="11">
        <v>19.4</v>
      </c>
      <c r="I18" s="11">
        <v>0</v>
      </c>
      <c r="J18" s="11">
        <v>0</v>
      </c>
      <c r="K18" s="11">
        <v>0</v>
      </c>
      <c r="L18" s="11">
        <v>30</v>
      </c>
      <c r="M18" s="11">
        <v>0</v>
      </c>
      <c r="N18" s="11">
        <v>0</v>
      </c>
    </row>
    <row r="19" spans="2:14" ht="12.75">
      <c r="B19" s="10" t="s">
        <v>12</v>
      </c>
      <c r="C19" s="11">
        <v>229.14</v>
      </c>
      <c r="D19" s="11">
        <v>73.87</v>
      </c>
      <c r="E19" s="11">
        <v>8.9</v>
      </c>
      <c r="F19" s="11">
        <v>100.69</v>
      </c>
      <c r="G19" s="11">
        <v>197.91</v>
      </c>
      <c r="H19" s="11">
        <v>184.56</v>
      </c>
      <c r="I19" s="11">
        <v>0</v>
      </c>
      <c r="J19" s="11">
        <v>227.37</v>
      </c>
      <c r="K19" s="11">
        <v>20.77</v>
      </c>
      <c r="L19" s="11">
        <v>202.92</v>
      </c>
      <c r="M19" s="11">
        <v>182.11</v>
      </c>
      <c r="N19" s="11">
        <v>76.78</v>
      </c>
    </row>
    <row r="20" spans="2:14" ht="12.75">
      <c r="B20" s="10" t="s">
        <v>13</v>
      </c>
      <c r="C20" s="11">
        <v>0</v>
      </c>
      <c r="D20" s="11">
        <v>21.88</v>
      </c>
      <c r="E20" s="11">
        <v>0</v>
      </c>
      <c r="F20" s="11">
        <v>0</v>
      </c>
      <c r="G20" s="11">
        <v>98.21</v>
      </c>
      <c r="H20" s="11">
        <v>0</v>
      </c>
      <c r="I20" s="11">
        <v>0</v>
      </c>
      <c r="J20" s="11">
        <v>29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14</v>
      </c>
      <c r="C21" s="11">
        <v>0</v>
      </c>
      <c r="D21" s="11">
        <v>21.88</v>
      </c>
      <c r="E21" s="11">
        <v>13.12</v>
      </c>
      <c r="F21" s="11">
        <v>0</v>
      </c>
      <c r="G21" s="11">
        <v>13.12</v>
      </c>
      <c r="H21" s="11">
        <v>0</v>
      </c>
      <c r="I21" s="11">
        <v>19.93</v>
      </c>
      <c r="J21" s="11">
        <v>0</v>
      </c>
      <c r="K21" s="11">
        <v>13.12</v>
      </c>
      <c r="L21" s="11">
        <v>12.48</v>
      </c>
      <c r="M21" s="11">
        <v>0</v>
      </c>
      <c r="N21" s="11">
        <v>12.48</v>
      </c>
    </row>
    <row r="22" spans="2:14" ht="12.75">
      <c r="B22" s="10" t="s">
        <v>15</v>
      </c>
      <c r="C22" s="11">
        <v>0</v>
      </c>
      <c r="D22" s="11">
        <v>0</v>
      </c>
      <c r="E22" s="11">
        <v>0</v>
      </c>
      <c r="F22" s="11">
        <v>3.64</v>
      </c>
      <c r="G22" s="11">
        <v>0</v>
      </c>
      <c r="H22" s="11">
        <v>10.92</v>
      </c>
      <c r="I22" s="11">
        <v>10.92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22.44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577.84</v>
      </c>
      <c r="E26" s="11">
        <v>13177.34</v>
      </c>
      <c r="F26" s="11">
        <v>23490</v>
      </c>
      <c r="G26" s="11">
        <v>1304.7</v>
      </c>
      <c r="H26" s="11">
        <v>17.94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25708.27</v>
      </c>
      <c r="D28" s="11">
        <v>39889.26</v>
      </c>
      <c r="E28" s="11">
        <v>24899.69</v>
      </c>
      <c r="F28" s="11">
        <v>26203.95</v>
      </c>
      <c r="G28" s="11">
        <v>40628.23</v>
      </c>
      <c r="H28" s="11">
        <v>31787.25</v>
      </c>
      <c r="I28" s="11">
        <v>36233.42</v>
      </c>
      <c r="J28" s="11">
        <v>34907.82</v>
      </c>
      <c r="K28" s="11">
        <v>40155.22</v>
      </c>
      <c r="L28" s="11">
        <v>39036.19</v>
      </c>
      <c r="M28" s="11">
        <v>48987.7</v>
      </c>
      <c r="N28" s="11">
        <v>87189.24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124.25</v>
      </c>
      <c r="G32" s="11">
        <v>66.56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10372.2</v>
      </c>
      <c r="D34" s="11">
        <v>10372.2</v>
      </c>
      <c r="E34" s="11">
        <v>10372.2</v>
      </c>
      <c r="F34" s="11">
        <v>10372.2</v>
      </c>
      <c r="G34" s="11">
        <v>14324.28</v>
      </c>
      <c r="H34" s="11">
        <v>11095.14</v>
      </c>
      <c r="I34" s="11">
        <v>11095.14</v>
      </c>
      <c r="J34" s="11">
        <v>11095.14</v>
      </c>
      <c r="K34" s="11">
        <v>11095.14</v>
      </c>
      <c r="L34" s="11">
        <v>11095.14</v>
      </c>
      <c r="M34" s="11">
        <v>11095.14</v>
      </c>
      <c r="N34" s="11">
        <v>11095.14</v>
      </c>
    </row>
    <row r="35" spans="2:14" ht="12.75">
      <c r="B35" s="10" t="s">
        <v>24</v>
      </c>
      <c r="C35" s="11">
        <v>4329.79</v>
      </c>
      <c r="D35" s="11">
        <v>4648.15</v>
      </c>
      <c r="E35" s="11">
        <v>4648.15</v>
      </c>
      <c r="F35" s="11">
        <v>4648.15</v>
      </c>
      <c r="G35" s="11">
        <v>4648.15</v>
      </c>
      <c r="H35" s="11">
        <v>4648.15</v>
      </c>
      <c r="I35" s="11">
        <v>4646.19</v>
      </c>
      <c r="J35" s="11">
        <v>4646.19</v>
      </c>
      <c r="K35" s="11">
        <v>4646.19</v>
      </c>
      <c r="L35" s="11">
        <v>4646.19</v>
      </c>
      <c r="M35" s="11">
        <v>4646.19</v>
      </c>
      <c r="N35" s="11">
        <v>4646.19</v>
      </c>
    </row>
    <row r="36" spans="2:14" ht="12.75">
      <c r="B36" s="10" t="s">
        <v>25</v>
      </c>
      <c r="C36" s="11">
        <v>1.46</v>
      </c>
      <c r="D36" s="11">
        <v>8</v>
      </c>
      <c r="E36" s="11">
        <v>0</v>
      </c>
      <c r="F36" s="11">
        <v>11.57</v>
      </c>
      <c r="G36" s="11">
        <v>36.17</v>
      </c>
      <c r="H36" s="11">
        <v>0</v>
      </c>
      <c r="I36" s="11">
        <v>16</v>
      </c>
      <c r="J36" s="11">
        <v>0</v>
      </c>
      <c r="K36" s="11">
        <v>3.89</v>
      </c>
      <c r="L36" s="11">
        <v>3.67</v>
      </c>
      <c r="M36" s="11">
        <v>15.24</v>
      </c>
      <c r="N36" s="11">
        <v>46.59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211142.26</v>
      </c>
      <c r="D38" s="11">
        <v>195063.34</v>
      </c>
      <c r="E38" s="11">
        <v>185640.64</v>
      </c>
      <c r="F38" s="11">
        <v>184031.4</v>
      </c>
      <c r="G38" s="11">
        <v>182352.77</v>
      </c>
      <c r="H38" s="11">
        <v>242078.09</v>
      </c>
      <c r="I38" s="11">
        <v>250894.71</v>
      </c>
      <c r="J38" s="11">
        <v>203674.86</v>
      </c>
      <c r="K38" s="11">
        <v>212074.97</v>
      </c>
      <c r="L38" s="11">
        <v>205638.19</v>
      </c>
      <c r="M38" s="11">
        <v>216863.03</v>
      </c>
      <c r="N38" s="11">
        <v>213251.37</v>
      </c>
    </row>
    <row r="39" spans="2:14" s="1" customFormat="1" ht="12.75">
      <c r="B39" s="5" t="s">
        <v>64</v>
      </c>
      <c r="C39" s="11">
        <f>C38*33%</f>
        <v>69676.9458</v>
      </c>
      <c r="D39" s="11">
        <f aca="true" t="shared" si="0" ref="D39:N39">D38*33%</f>
        <v>64370.902200000004</v>
      </c>
      <c r="E39" s="11">
        <f t="shared" si="0"/>
        <v>61261.41120000001</v>
      </c>
      <c r="F39" s="11">
        <f t="shared" si="0"/>
        <v>60730.362</v>
      </c>
      <c r="G39" s="11">
        <f t="shared" si="0"/>
        <v>60176.4141</v>
      </c>
      <c r="H39" s="11">
        <f t="shared" si="0"/>
        <v>79885.7697</v>
      </c>
      <c r="I39" s="11">
        <f t="shared" si="0"/>
        <v>82795.2543</v>
      </c>
      <c r="J39" s="11">
        <f t="shared" si="0"/>
        <v>67212.7038</v>
      </c>
      <c r="K39" s="11">
        <f t="shared" si="0"/>
        <v>69984.74010000001</v>
      </c>
      <c r="L39" s="11">
        <f t="shared" si="0"/>
        <v>67860.6027</v>
      </c>
      <c r="M39" s="11">
        <f t="shared" si="0"/>
        <v>71564.7999</v>
      </c>
      <c r="N39" s="11">
        <f t="shared" si="0"/>
        <v>70372.9521</v>
      </c>
    </row>
    <row r="40" spans="2:14" ht="12.75">
      <c r="B40" s="10" t="s">
        <v>59</v>
      </c>
      <c r="C40" s="11">
        <v>33737.28</v>
      </c>
      <c r="D40" s="11">
        <v>31440.87</v>
      </c>
      <c r="E40" s="11">
        <v>30996.04</v>
      </c>
      <c r="F40" s="11">
        <v>34890.4</v>
      </c>
      <c r="G40" s="11">
        <v>26272.18</v>
      </c>
      <c r="H40" s="11">
        <v>19605.82</v>
      </c>
      <c r="I40" s="11">
        <v>7537.87</v>
      </c>
      <c r="J40" s="11">
        <v>2760.3</v>
      </c>
      <c r="K40" s="11">
        <v>3601.38</v>
      </c>
      <c r="L40" s="11">
        <v>4483.95</v>
      </c>
      <c r="M40" s="11">
        <v>4062.76</v>
      </c>
      <c r="N40" s="11">
        <v>7903.37</v>
      </c>
    </row>
    <row r="41" spans="2:14" ht="12.75">
      <c r="B41" s="10" t="s">
        <v>28</v>
      </c>
      <c r="C41" s="11">
        <v>987.84</v>
      </c>
      <c r="D41" s="11">
        <v>735.47</v>
      </c>
      <c r="E41" s="11">
        <v>1078.92</v>
      </c>
      <c r="F41" s="11">
        <v>1036.87</v>
      </c>
      <c r="G41" s="11">
        <v>618.63</v>
      </c>
      <c r="H41" s="11">
        <v>318.59</v>
      </c>
      <c r="I41" s="11">
        <v>668.89</v>
      </c>
      <c r="J41" s="11">
        <v>1000.44</v>
      </c>
      <c r="K41" s="11">
        <v>26.11</v>
      </c>
      <c r="L41" s="11">
        <v>1291.29</v>
      </c>
      <c r="M41" s="11">
        <v>1418.92</v>
      </c>
      <c r="N41" s="11">
        <v>0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1876.91</v>
      </c>
      <c r="D44" s="11">
        <v>1746.67</v>
      </c>
      <c r="E44" s="11">
        <v>1616.23</v>
      </c>
      <c r="F44" s="11">
        <v>1847.37</v>
      </c>
      <c r="G44" s="11">
        <v>1771.41</v>
      </c>
      <c r="H44" s="11">
        <v>1388.69</v>
      </c>
      <c r="I44" s="11">
        <v>1331.29</v>
      </c>
      <c r="J44" s="11">
        <v>1506.52</v>
      </c>
      <c r="K44" s="11">
        <v>1494.05</v>
      </c>
      <c r="L44" s="11">
        <v>1585.94</v>
      </c>
      <c r="M44" s="11">
        <v>1680.11</v>
      </c>
      <c r="N44" s="11">
        <v>1872.32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395327.01580000005</v>
      </c>
      <c r="D49" s="13">
        <f aca="true" t="shared" si="1" ref="D49:N49">SUM(D2:D48)</f>
        <v>408815.15219999995</v>
      </c>
      <c r="E49" s="13">
        <f t="shared" si="1"/>
        <v>366432.8112</v>
      </c>
      <c r="F49" s="13">
        <f t="shared" si="1"/>
        <v>380879.602</v>
      </c>
      <c r="G49" s="13">
        <f t="shared" si="1"/>
        <v>388330.88409999997</v>
      </c>
      <c r="H49" s="13">
        <f t="shared" si="1"/>
        <v>420391.4797</v>
      </c>
      <c r="I49" s="13">
        <f t="shared" si="1"/>
        <v>452393.46429999993</v>
      </c>
      <c r="J49" s="13">
        <f t="shared" si="1"/>
        <v>375967.1738</v>
      </c>
      <c r="K49" s="13">
        <f t="shared" si="1"/>
        <v>368453.01009999996</v>
      </c>
      <c r="L49" s="13">
        <f t="shared" si="1"/>
        <v>370458.2427</v>
      </c>
      <c r="M49" s="13">
        <f t="shared" si="1"/>
        <v>388470.2899</v>
      </c>
      <c r="N49" s="13">
        <f t="shared" si="1"/>
        <v>443770.0221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0214 - CS INTEGRAÇÃO - 2012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7.140625" style="0" customWidth="1"/>
    <col min="3" max="14" width="9.7109375" style="0" customWidth="1"/>
  </cols>
  <sheetData>
    <row r="1" spans="1:14" ht="12.75">
      <c r="A1" s="2" t="s">
        <v>38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0</v>
      </c>
      <c r="E2" s="11">
        <v>47.29</v>
      </c>
      <c r="F2" s="11">
        <v>0</v>
      </c>
      <c r="G2" s="11">
        <v>0</v>
      </c>
      <c r="H2" s="11">
        <v>62.69</v>
      </c>
      <c r="I2" s="11">
        <v>0</v>
      </c>
      <c r="J2" s="11">
        <v>0</v>
      </c>
      <c r="K2" s="11">
        <v>142</v>
      </c>
      <c r="L2" s="11">
        <v>43.99</v>
      </c>
      <c r="M2" s="11">
        <v>119.45</v>
      </c>
      <c r="N2" s="11">
        <v>0</v>
      </c>
    </row>
    <row r="3" spans="2:14" ht="12.75">
      <c r="B3" s="10" t="s">
        <v>1</v>
      </c>
      <c r="C3" s="11">
        <v>4731.74</v>
      </c>
      <c r="D3" s="11">
        <v>3203.78</v>
      </c>
      <c r="E3" s="11">
        <v>3281.74</v>
      </c>
      <c r="F3" s="11">
        <v>3250.08</v>
      </c>
      <c r="G3" s="11">
        <v>3376.72</v>
      </c>
      <c r="H3" s="11">
        <v>2521.9</v>
      </c>
      <c r="I3" s="11">
        <v>2649.65</v>
      </c>
      <c r="J3" s="11">
        <v>2458.58</v>
      </c>
      <c r="K3" s="11">
        <v>2616.88</v>
      </c>
      <c r="L3" s="11">
        <v>2713.5</v>
      </c>
      <c r="M3" s="11">
        <v>2806.84</v>
      </c>
      <c r="N3" s="11">
        <v>2648.54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138.27</v>
      </c>
      <c r="D10" s="11">
        <v>0</v>
      </c>
      <c r="E10" s="11">
        <v>67.81</v>
      </c>
      <c r="F10" s="11">
        <v>0</v>
      </c>
      <c r="G10" s="11">
        <v>0</v>
      </c>
      <c r="H10" s="11">
        <v>94.89</v>
      </c>
      <c r="I10" s="11">
        <v>0</v>
      </c>
      <c r="J10" s="11">
        <v>96.99</v>
      </c>
      <c r="K10" s="11">
        <v>0</v>
      </c>
      <c r="L10" s="11">
        <v>99.1</v>
      </c>
      <c r="M10" s="11">
        <v>0</v>
      </c>
      <c r="N10" s="11">
        <v>49.57</v>
      </c>
    </row>
    <row r="11" spans="2:14" ht="12.75">
      <c r="B11" s="10" t="s">
        <v>4</v>
      </c>
      <c r="C11" s="11">
        <v>2403.33</v>
      </c>
      <c r="D11" s="11">
        <v>2604.59</v>
      </c>
      <c r="E11" s="11">
        <v>2774.95</v>
      </c>
      <c r="F11" s="11">
        <v>2309.63</v>
      </c>
      <c r="G11" s="11">
        <v>2004.89</v>
      </c>
      <c r="H11" s="11">
        <v>2084.47</v>
      </c>
      <c r="I11" s="11">
        <v>2736.58</v>
      </c>
      <c r="J11" s="11">
        <v>2569.42</v>
      </c>
      <c r="K11" s="11">
        <v>2578.26</v>
      </c>
      <c r="L11" s="11">
        <v>2710.7</v>
      </c>
      <c r="M11" s="11">
        <v>2276.6</v>
      </c>
      <c r="N11" s="11">
        <v>2081.46</v>
      </c>
    </row>
    <row r="12" spans="2:14" ht="12.75">
      <c r="B12" s="10" t="s">
        <v>5</v>
      </c>
      <c r="C12" s="11">
        <v>5066.58</v>
      </c>
      <c r="D12" s="11">
        <v>17202.25</v>
      </c>
      <c r="E12" s="11">
        <v>13560.55</v>
      </c>
      <c r="F12" s="11">
        <v>21667.25</v>
      </c>
      <c r="G12" s="11">
        <v>8874.92</v>
      </c>
      <c r="H12" s="11">
        <v>19747.96</v>
      </c>
      <c r="I12" s="11">
        <v>18831.04</v>
      </c>
      <c r="J12" s="11">
        <v>14485.69</v>
      </c>
      <c r="K12" s="11">
        <v>11228.65</v>
      </c>
      <c r="L12" s="11">
        <v>13446.12</v>
      </c>
      <c r="M12" s="11">
        <v>12120.15</v>
      </c>
      <c r="N12" s="11">
        <v>11437.08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118.6</v>
      </c>
      <c r="D14" s="11">
        <v>387.06</v>
      </c>
      <c r="E14" s="11">
        <v>759.52</v>
      </c>
      <c r="F14" s="11">
        <v>187.13</v>
      </c>
      <c r="G14" s="11">
        <v>593.54</v>
      </c>
      <c r="H14" s="11">
        <v>720.81</v>
      </c>
      <c r="I14" s="11">
        <v>69.67</v>
      </c>
      <c r="J14" s="11">
        <v>797.7</v>
      </c>
      <c r="K14" s="11">
        <v>390.72</v>
      </c>
      <c r="L14" s="11">
        <v>112.4</v>
      </c>
      <c r="M14" s="11">
        <v>463.58</v>
      </c>
      <c r="N14" s="11">
        <v>138</v>
      </c>
    </row>
    <row r="15" spans="2:14" ht="12.75">
      <c r="B15" s="10" t="s">
        <v>9</v>
      </c>
      <c r="C15" s="11">
        <v>17171.19</v>
      </c>
      <c r="D15" s="11">
        <v>10067.69</v>
      </c>
      <c r="E15" s="11">
        <v>14637.8</v>
      </c>
      <c r="F15" s="11">
        <v>24160.29</v>
      </c>
      <c r="G15" s="11">
        <v>16145.85</v>
      </c>
      <c r="H15" s="11">
        <v>18802.65</v>
      </c>
      <c r="I15" s="11">
        <v>18788.26</v>
      </c>
      <c r="J15" s="11">
        <v>13222.18</v>
      </c>
      <c r="K15" s="11">
        <v>20155.14</v>
      </c>
      <c r="L15" s="11">
        <v>10605.45</v>
      </c>
      <c r="M15" s="11">
        <v>12123.91</v>
      </c>
      <c r="N15" s="11">
        <v>9320.39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1.02</v>
      </c>
      <c r="D18" s="11">
        <v>7.64</v>
      </c>
      <c r="E18" s="11">
        <v>56.17</v>
      </c>
      <c r="F18" s="11">
        <v>282.99</v>
      </c>
      <c r="G18" s="11">
        <v>1.85</v>
      </c>
      <c r="H18" s="11">
        <v>456.77</v>
      </c>
      <c r="I18" s="11">
        <v>1.02</v>
      </c>
      <c r="J18" s="11">
        <v>230.14</v>
      </c>
      <c r="K18" s="11">
        <v>1.02</v>
      </c>
      <c r="L18" s="11">
        <v>16.53</v>
      </c>
      <c r="M18" s="11">
        <v>4.05</v>
      </c>
      <c r="N18" s="11">
        <v>0</v>
      </c>
    </row>
    <row r="19" spans="2:14" ht="12.75">
      <c r="B19" s="10" t="s">
        <v>12</v>
      </c>
      <c r="C19" s="11">
        <v>121.48</v>
      </c>
      <c r="D19" s="11">
        <v>122.44</v>
      </c>
      <c r="E19" s="11">
        <v>114.77</v>
      </c>
      <c r="F19" s="11">
        <v>220.42</v>
      </c>
      <c r="G19" s="11">
        <v>251.32</v>
      </c>
      <c r="H19" s="11">
        <v>21.51</v>
      </c>
      <c r="I19" s="11">
        <v>15.38</v>
      </c>
      <c r="J19" s="11">
        <v>265.73</v>
      </c>
      <c r="K19" s="11">
        <v>35.05</v>
      </c>
      <c r="L19" s="11">
        <v>50.73</v>
      </c>
      <c r="M19" s="11">
        <v>185.02</v>
      </c>
      <c r="N19" s="11">
        <v>84.52</v>
      </c>
    </row>
    <row r="20" spans="2:14" ht="12.75">
      <c r="B20" s="10" t="s">
        <v>13</v>
      </c>
      <c r="C20" s="11">
        <v>211.45</v>
      </c>
      <c r="D20" s="11">
        <v>412.57</v>
      </c>
      <c r="E20" s="11">
        <v>0</v>
      </c>
      <c r="F20" s="11">
        <v>0</v>
      </c>
      <c r="G20" s="11">
        <v>98.21</v>
      </c>
      <c r="H20" s="11">
        <v>0</v>
      </c>
      <c r="I20" s="11">
        <v>0</v>
      </c>
      <c r="J20" s="11">
        <v>145</v>
      </c>
      <c r="K20" s="11">
        <v>145</v>
      </c>
      <c r="L20" s="11">
        <v>58</v>
      </c>
      <c r="M20" s="11">
        <v>244.94</v>
      </c>
      <c r="N20" s="11">
        <v>0</v>
      </c>
    </row>
    <row r="21" spans="2:14" ht="12.75">
      <c r="B21" s="10" t="s">
        <v>14</v>
      </c>
      <c r="C21" s="11">
        <v>13.12</v>
      </c>
      <c r="D21" s="11">
        <v>43.76</v>
      </c>
      <c r="E21" s="11">
        <v>21.88</v>
      </c>
      <c r="F21" s="11">
        <v>21.88</v>
      </c>
      <c r="G21" s="11">
        <v>21.88</v>
      </c>
      <c r="H21" s="11">
        <v>21.88</v>
      </c>
      <c r="I21" s="11">
        <v>39.87</v>
      </c>
      <c r="J21" s="11">
        <v>0</v>
      </c>
      <c r="K21" s="11">
        <v>0</v>
      </c>
      <c r="L21" s="11">
        <v>0</v>
      </c>
      <c r="M21" s="11">
        <v>20.8</v>
      </c>
      <c r="N21" s="11">
        <v>12.48</v>
      </c>
    </row>
    <row r="22" spans="2:14" ht="12.75">
      <c r="B22" s="10" t="s">
        <v>15</v>
      </c>
      <c r="C22" s="11">
        <v>0</v>
      </c>
      <c r="D22" s="11">
        <v>16.38</v>
      </c>
      <c r="E22" s="11">
        <v>16.38</v>
      </c>
      <c r="F22" s="11">
        <v>16.38</v>
      </c>
      <c r="G22" s="11">
        <v>0</v>
      </c>
      <c r="H22" s="11">
        <v>16.38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410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19</v>
      </c>
      <c r="C26" s="11">
        <v>0</v>
      </c>
      <c r="D26" s="11">
        <v>705.87</v>
      </c>
      <c r="E26" s="11">
        <v>958.96</v>
      </c>
      <c r="F26" s="11">
        <v>25264</v>
      </c>
      <c r="G26" s="11">
        <v>1075.04</v>
      </c>
      <c r="H26" s="11">
        <v>0</v>
      </c>
      <c r="I26" s="11">
        <v>0</v>
      </c>
      <c r="J26" s="11">
        <v>0</v>
      </c>
      <c r="K26" s="11">
        <v>66.92</v>
      </c>
      <c r="L26" s="11">
        <v>0</v>
      </c>
      <c r="M26" s="11">
        <v>49.05</v>
      </c>
      <c r="N26" s="11">
        <v>0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31341.32</v>
      </c>
      <c r="D28" s="11">
        <v>21056.2</v>
      </c>
      <c r="E28" s="11">
        <v>29517.07</v>
      </c>
      <c r="F28" s="11">
        <v>24980.46</v>
      </c>
      <c r="G28" s="11">
        <v>23186.37</v>
      </c>
      <c r="H28" s="11">
        <v>37020</v>
      </c>
      <c r="I28" s="11">
        <v>20402.53</v>
      </c>
      <c r="J28" s="11">
        <v>35096.89</v>
      </c>
      <c r="K28" s="11">
        <v>38835.95</v>
      </c>
      <c r="L28" s="11">
        <v>33241.1</v>
      </c>
      <c r="M28" s="11">
        <v>31996.66</v>
      </c>
      <c r="N28" s="11">
        <v>19826.68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100</v>
      </c>
      <c r="F32" s="11">
        <v>233.72</v>
      </c>
      <c r="G32" s="11">
        <v>91.41</v>
      </c>
      <c r="H32" s="11">
        <v>0</v>
      </c>
      <c r="I32" s="11">
        <v>0</v>
      </c>
      <c r="J32" s="11">
        <v>0</v>
      </c>
      <c r="K32" s="11">
        <v>200</v>
      </c>
      <c r="L32" s="11">
        <v>0</v>
      </c>
      <c r="M32" s="11">
        <v>17.45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7779.15</v>
      </c>
      <c r="D34" s="11">
        <v>7779.15</v>
      </c>
      <c r="E34" s="11">
        <v>7779.15</v>
      </c>
      <c r="F34" s="11">
        <v>7779.15</v>
      </c>
      <c r="G34" s="11">
        <v>10743.21</v>
      </c>
      <c r="H34" s="11">
        <v>8321.36</v>
      </c>
      <c r="I34" s="11">
        <v>8321.36</v>
      </c>
      <c r="J34" s="11">
        <v>8321.36</v>
      </c>
      <c r="K34" s="11">
        <v>8321.36</v>
      </c>
      <c r="L34" s="11">
        <v>8321.36</v>
      </c>
      <c r="M34" s="11">
        <v>8321.36</v>
      </c>
      <c r="N34" s="11">
        <v>8321.36</v>
      </c>
    </row>
    <row r="35" spans="2:14" ht="12.75">
      <c r="B35" s="10" t="s">
        <v>24</v>
      </c>
      <c r="C35" s="11">
        <v>11808.52</v>
      </c>
      <c r="D35" s="11">
        <v>14608.18</v>
      </c>
      <c r="E35" s="11">
        <v>14608.18</v>
      </c>
      <c r="F35" s="11">
        <v>14608.18</v>
      </c>
      <c r="G35" s="11">
        <v>14608.18</v>
      </c>
      <c r="H35" s="11">
        <v>14608.18</v>
      </c>
      <c r="I35" s="11">
        <v>13008.98</v>
      </c>
      <c r="J35" s="11">
        <v>13008.98</v>
      </c>
      <c r="K35" s="11">
        <v>13008.98</v>
      </c>
      <c r="L35" s="11">
        <v>13008.98</v>
      </c>
      <c r="M35" s="11">
        <v>13008.98</v>
      </c>
      <c r="N35" s="11">
        <v>13008.98</v>
      </c>
    </row>
    <row r="36" spans="2:14" ht="12.75">
      <c r="B36" s="10" t="s">
        <v>25</v>
      </c>
      <c r="C36" s="11">
        <v>11.67</v>
      </c>
      <c r="D36" s="11">
        <v>10.57</v>
      </c>
      <c r="E36" s="11">
        <v>13.31</v>
      </c>
      <c r="F36" s="11">
        <v>4</v>
      </c>
      <c r="G36" s="11">
        <v>26.06</v>
      </c>
      <c r="H36" s="11">
        <v>4.38</v>
      </c>
      <c r="I36" s="11">
        <v>77.13</v>
      </c>
      <c r="J36" s="11">
        <v>0</v>
      </c>
      <c r="K36" s="11">
        <v>22.41</v>
      </c>
      <c r="L36" s="11">
        <v>1.46</v>
      </c>
      <c r="M36" s="11">
        <v>0</v>
      </c>
      <c r="N36" s="11">
        <v>92.65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451952.21</v>
      </c>
      <c r="D38" s="11">
        <v>442030.36</v>
      </c>
      <c r="E38" s="11">
        <v>412186.92</v>
      </c>
      <c r="F38" s="11">
        <v>422593.54</v>
      </c>
      <c r="G38" s="11">
        <v>423716.48</v>
      </c>
      <c r="H38" s="11">
        <v>511418.46</v>
      </c>
      <c r="I38" s="11">
        <v>540145.59</v>
      </c>
      <c r="J38" s="11">
        <v>447804.31</v>
      </c>
      <c r="K38" s="11">
        <v>455724.85</v>
      </c>
      <c r="L38" s="11">
        <v>461550.95</v>
      </c>
      <c r="M38" s="11">
        <v>488551.76</v>
      </c>
      <c r="N38" s="11">
        <v>496947.07</v>
      </c>
    </row>
    <row r="39" spans="2:14" s="1" customFormat="1" ht="12.75">
      <c r="B39" s="5" t="s">
        <v>64</v>
      </c>
      <c r="C39" s="11">
        <f>C38*33%</f>
        <v>149144.2293</v>
      </c>
      <c r="D39" s="11">
        <f aca="true" t="shared" si="0" ref="D39:N39">D38*33%</f>
        <v>145870.0188</v>
      </c>
      <c r="E39" s="11">
        <f t="shared" si="0"/>
        <v>136021.6836</v>
      </c>
      <c r="F39" s="11">
        <f t="shared" si="0"/>
        <v>139455.8682</v>
      </c>
      <c r="G39" s="11">
        <f t="shared" si="0"/>
        <v>139826.4384</v>
      </c>
      <c r="H39" s="11">
        <f t="shared" si="0"/>
        <v>168768.09180000002</v>
      </c>
      <c r="I39" s="11">
        <f t="shared" si="0"/>
        <v>178248.0447</v>
      </c>
      <c r="J39" s="11">
        <f t="shared" si="0"/>
        <v>147775.4223</v>
      </c>
      <c r="K39" s="11">
        <f t="shared" si="0"/>
        <v>150389.2005</v>
      </c>
      <c r="L39" s="11">
        <f t="shared" si="0"/>
        <v>152311.81350000002</v>
      </c>
      <c r="M39" s="11">
        <f t="shared" si="0"/>
        <v>161222.08080000003</v>
      </c>
      <c r="N39" s="11">
        <f t="shared" si="0"/>
        <v>163992.5331</v>
      </c>
    </row>
    <row r="40" spans="2:14" ht="12.75">
      <c r="B40" s="10" t="s">
        <v>59</v>
      </c>
      <c r="C40" s="11">
        <v>38026.22</v>
      </c>
      <c r="D40" s="11">
        <v>22814.78</v>
      </c>
      <c r="E40" s="11">
        <v>22159.7</v>
      </c>
      <c r="F40" s="11">
        <v>20091.95</v>
      </c>
      <c r="G40" s="11">
        <v>20295.21</v>
      </c>
      <c r="H40" s="11">
        <v>17006.44</v>
      </c>
      <c r="I40" s="11">
        <v>5658.83</v>
      </c>
      <c r="J40" s="11">
        <v>1698.15</v>
      </c>
      <c r="K40" s="11">
        <v>2495.08</v>
      </c>
      <c r="L40" s="11">
        <v>3842.82</v>
      </c>
      <c r="M40" s="11">
        <v>6469.01</v>
      </c>
      <c r="N40" s="11">
        <v>6331.37</v>
      </c>
    </row>
    <row r="41" spans="2:14" ht="12.75">
      <c r="B41" s="10" t="s">
        <v>28</v>
      </c>
      <c r="C41" s="11">
        <v>2662.46</v>
      </c>
      <c r="D41" s="11">
        <v>2675.72</v>
      </c>
      <c r="E41" s="11">
        <v>4355.6</v>
      </c>
      <c r="F41" s="11">
        <v>3914.95</v>
      </c>
      <c r="G41" s="11">
        <v>840.65</v>
      </c>
      <c r="H41" s="11">
        <v>2130.16</v>
      </c>
      <c r="I41" s="11">
        <v>1995.51</v>
      </c>
      <c r="J41" s="11">
        <v>4057.38</v>
      </c>
      <c r="K41" s="11">
        <v>1958.93</v>
      </c>
      <c r="L41" s="11">
        <v>3327.12</v>
      </c>
      <c r="M41" s="11">
        <v>2591.01</v>
      </c>
      <c r="N41" s="11">
        <v>510.82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2913.01</v>
      </c>
      <c r="D44" s="11">
        <v>3160.69</v>
      </c>
      <c r="E44" s="11">
        <v>2550.41</v>
      </c>
      <c r="F44" s="11">
        <v>2981.96</v>
      </c>
      <c r="G44" s="11">
        <v>2866.97</v>
      </c>
      <c r="H44" s="11">
        <v>2636</v>
      </c>
      <c r="I44" s="11">
        <v>2342.96</v>
      </c>
      <c r="J44" s="11">
        <v>2373.5</v>
      </c>
      <c r="K44" s="11">
        <v>2498.44</v>
      </c>
      <c r="L44" s="11">
        <v>2357.54</v>
      </c>
      <c r="M44" s="11">
        <v>2104.37</v>
      </c>
      <c r="N44" s="11">
        <v>2114.88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2" t="s">
        <v>31</v>
      </c>
      <c r="C49" s="13">
        <f>SUM(C2:C48)</f>
        <v>725615.5693</v>
      </c>
      <c r="D49" s="13">
        <f aca="true" t="shared" si="1" ref="D49:N49">SUM(D2:D48)</f>
        <v>694779.6987999999</v>
      </c>
      <c r="E49" s="13">
        <f t="shared" si="1"/>
        <v>665589.8435999999</v>
      </c>
      <c r="F49" s="13">
        <f t="shared" si="1"/>
        <v>714023.8281999999</v>
      </c>
      <c r="G49" s="13">
        <f t="shared" si="1"/>
        <v>668645.1983999999</v>
      </c>
      <c r="H49" s="13">
        <f t="shared" si="1"/>
        <v>806464.9818000001</v>
      </c>
      <c r="I49" s="13">
        <f t="shared" si="1"/>
        <v>813332.4046999998</v>
      </c>
      <c r="J49" s="13">
        <f t="shared" si="1"/>
        <v>694407.4223</v>
      </c>
      <c r="K49" s="13">
        <f t="shared" si="1"/>
        <v>710814.8404999999</v>
      </c>
      <c r="L49" s="13">
        <f t="shared" si="1"/>
        <v>707819.6635</v>
      </c>
      <c r="M49" s="13">
        <f t="shared" si="1"/>
        <v>745107.0708</v>
      </c>
      <c r="N49" s="13">
        <f t="shared" si="1"/>
        <v>736918.3831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0215 - CS FLORENCE - 2012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pane ySplit="1" topLeftCell="A2" activePane="bottomLeft" state="frozen"/>
      <selection pane="topLeft" activeCell="B15" sqref="B15:H15"/>
      <selection pane="bottomLeft" activeCell="C26" sqref="C26:O26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  <col min="15" max="15" width="13.28125" style="0" customWidth="1"/>
  </cols>
  <sheetData>
    <row r="1" spans="1:14" ht="12.75">
      <c r="A1" t="s">
        <v>39</v>
      </c>
      <c r="B1" s="9" t="s">
        <v>51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0" t="s">
        <v>0</v>
      </c>
      <c r="C2" s="11">
        <v>0</v>
      </c>
      <c r="D2" s="11">
        <v>218.1</v>
      </c>
      <c r="E2" s="11">
        <v>0</v>
      </c>
      <c r="F2" s="11">
        <v>0</v>
      </c>
      <c r="G2" s="11">
        <v>0</v>
      </c>
      <c r="H2" s="11">
        <v>62.69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2:14" ht="12.75">
      <c r="B3" s="10" t="s">
        <v>1</v>
      </c>
      <c r="C3" s="11">
        <v>76.02</v>
      </c>
      <c r="D3" s="11">
        <v>75.06</v>
      </c>
      <c r="E3" s="11">
        <v>55.22</v>
      </c>
      <c r="F3" s="11">
        <v>91.7</v>
      </c>
      <c r="G3" s="11">
        <v>67.38</v>
      </c>
      <c r="H3" s="11">
        <v>79.54</v>
      </c>
      <c r="I3" s="11">
        <v>55.24</v>
      </c>
      <c r="J3" s="11">
        <v>55.22</v>
      </c>
      <c r="K3" s="11">
        <v>43.02</v>
      </c>
      <c r="L3" s="11">
        <v>43.02</v>
      </c>
      <c r="M3" s="11">
        <v>0</v>
      </c>
      <c r="N3" s="11">
        <v>0</v>
      </c>
    </row>
    <row r="4" spans="2:14" ht="12.75">
      <c r="B4" s="10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53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48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4</v>
      </c>
      <c r="C11" s="11">
        <v>35.65</v>
      </c>
      <c r="D11" s="11">
        <v>36.73</v>
      </c>
      <c r="E11" s="11">
        <v>25.14</v>
      </c>
      <c r="F11" s="11">
        <v>26.33</v>
      </c>
      <c r="G11" s="11">
        <v>27.95</v>
      </c>
      <c r="H11" s="11">
        <v>24.44</v>
      </c>
      <c r="I11" s="11">
        <v>24.44</v>
      </c>
      <c r="J11" s="11">
        <v>18.58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2:14" ht="12.75">
      <c r="B13" s="10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8</v>
      </c>
      <c r="C14" s="11">
        <v>61.39</v>
      </c>
      <c r="D14" s="11">
        <v>0</v>
      </c>
      <c r="E14" s="11">
        <v>750.27</v>
      </c>
      <c r="F14" s="11">
        <v>19.6</v>
      </c>
      <c r="G14" s="11">
        <v>0</v>
      </c>
      <c r="H14" s="11">
        <v>0</v>
      </c>
      <c r="I14" s="11">
        <v>138.2</v>
      </c>
      <c r="J14" s="11">
        <v>39.2</v>
      </c>
      <c r="K14" s="11">
        <v>0</v>
      </c>
      <c r="L14" s="11">
        <v>39.2</v>
      </c>
      <c r="M14" s="11">
        <v>0</v>
      </c>
      <c r="N14" s="11">
        <v>0</v>
      </c>
    </row>
    <row r="15" spans="2:14" ht="12.75">
      <c r="B15" s="10" t="s">
        <v>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49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11</v>
      </c>
      <c r="C18" s="11">
        <v>140</v>
      </c>
      <c r="D18" s="11">
        <v>0</v>
      </c>
      <c r="E18" s="11">
        <v>0</v>
      </c>
      <c r="F18" s="11">
        <v>0</v>
      </c>
      <c r="G18" s="11">
        <v>82.4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12</v>
      </c>
      <c r="C19" s="11">
        <v>64.21</v>
      </c>
      <c r="D19" s="11">
        <v>0</v>
      </c>
      <c r="E19" s="11">
        <v>638.48</v>
      </c>
      <c r="F19" s="11">
        <v>237.13</v>
      </c>
      <c r="G19" s="11">
        <v>40.43</v>
      </c>
      <c r="H19" s="11">
        <v>45.73</v>
      </c>
      <c r="I19" s="11">
        <v>0</v>
      </c>
      <c r="J19" s="11">
        <v>34.13</v>
      </c>
      <c r="K19" s="11">
        <v>30.54</v>
      </c>
      <c r="L19" s="11">
        <v>0</v>
      </c>
      <c r="M19" s="11">
        <v>0</v>
      </c>
      <c r="N19" s="11">
        <v>0</v>
      </c>
    </row>
    <row r="20" spans="2:14" ht="12.75">
      <c r="B20" s="10" t="s">
        <v>13</v>
      </c>
      <c r="C20" s="11">
        <v>248.92</v>
      </c>
      <c r="D20" s="11">
        <v>0</v>
      </c>
      <c r="E20" s="11">
        <v>340.74</v>
      </c>
      <c r="F20" s="11">
        <v>252.59</v>
      </c>
      <c r="G20" s="11">
        <v>48.54</v>
      </c>
      <c r="H20" s="11">
        <v>0</v>
      </c>
      <c r="I20" s="11">
        <v>0</v>
      </c>
      <c r="J20" s="11">
        <v>116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14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15</v>
      </c>
      <c r="C22" s="11">
        <v>0</v>
      </c>
      <c r="D22" s="11">
        <v>20.38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18</v>
      </c>
      <c r="C25" s="11">
        <v>0</v>
      </c>
      <c r="D25" s="11">
        <v>0</v>
      </c>
      <c r="E25" s="11">
        <v>1.32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346.49</v>
      </c>
      <c r="M25" s="11">
        <v>0</v>
      </c>
      <c r="N25" s="11">
        <v>0</v>
      </c>
    </row>
    <row r="26" spans="2:15" ht="12.75">
      <c r="B26" s="10" t="s">
        <v>19</v>
      </c>
      <c r="C26" s="11">
        <v>0</v>
      </c>
      <c r="D26" s="11">
        <v>499.9</v>
      </c>
      <c r="E26" s="11">
        <v>98.1</v>
      </c>
      <c r="F26" s="11">
        <v>0</v>
      </c>
      <c r="G26" s="11">
        <v>3514.55</v>
      </c>
      <c r="H26" s="11">
        <v>1757.27</v>
      </c>
      <c r="I26" s="11">
        <v>0</v>
      </c>
      <c r="J26" s="11">
        <v>0</v>
      </c>
      <c r="K26" s="11">
        <v>164.67</v>
      </c>
      <c r="L26" s="11">
        <v>0</v>
      </c>
      <c r="M26" s="11">
        <v>0</v>
      </c>
      <c r="N26" s="11">
        <v>0</v>
      </c>
      <c r="O26" s="16">
        <f>SUM(C26:N26)</f>
        <v>6034.49</v>
      </c>
    </row>
    <row r="27" spans="2:14" ht="12.75">
      <c r="B27" s="10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20</v>
      </c>
      <c r="C28" s="11">
        <v>153.55</v>
      </c>
      <c r="D28" s="11">
        <v>0</v>
      </c>
      <c r="E28" s="11">
        <v>154.48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261.11</v>
      </c>
      <c r="M28" s="11">
        <v>0</v>
      </c>
      <c r="N28" s="11">
        <v>0</v>
      </c>
    </row>
    <row r="29" spans="2:14" ht="12.75">
      <c r="B29" s="10" t="s">
        <v>56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57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22</v>
      </c>
      <c r="C32" s="11">
        <v>0</v>
      </c>
      <c r="D32" s="11">
        <v>0</v>
      </c>
      <c r="E32" s="11">
        <v>55</v>
      </c>
      <c r="F32" s="11">
        <v>7.98</v>
      </c>
      <c r="G32" s="11">
        <v>1112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58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23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2:14" ht="12.75">
      <c r="B35" s="10" t="s">
        <v>24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25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" customFormat="1" ht="12.75">
      <c r="B38" s="10" t="s">
        <v>27</v>
      </c>
      <c r="C38" s="11">
        <v>114758.07</v>
      </c>
      <c r="D38" s="11">
        <v>99943.94</v>
      </c>
      <c r="E38" s="11">
        <v>86792.43</v>
      </c>
      <c r="F38" s="11">
        <v>110569.73</v>
      </c>
      <c r="G38" s="11">
        <v>94804.05</v>
      </c>
      <c r="H38" s="11">
        <v>123415.9</v>
      </c>
      <c r="I38" s="11">
        <v>113665.05</v>
      </c>
      <c r="J38" s="11">
        <v>103091.18</v>
      </c>
      <c r="K38" s="11">
        <v>106687.24</v>
      </c>
      <c r="L38" s="11">
        <v>101194.09</v>
      </c>
      <c r="M38" s="11">
        <v>99108.09</v>
      </c>
      <c r="N38" s="11">
        <v>102463.89</v>
      </c>
    </row>
    <row r="39" spans="2:14" s="1" customFormat="1" ht="12.75">
      <c r="B39" s="5" t="s">
        <v>64</v>
      </c>
      <c r="C39" s="11">
        <f>C38*33%</f>
        <v>37870.163100000005</v>
      </c>
      <c r="D39" s="11">
        <f aca="true" t="shared" si="0" ref="D39:N39">D38*33%</f>
        <v>32981.5002</v>
      </c>
      <c r="E39" s="11">
        <f t="shared" si="0"/>
        <v>28641.5019</v>
      </c>
      <c r="F39" s="11">
        <f t="shared" si="0"/>
        <v>36488.0109</v>
      </c>
      <c r="G39" s="11">
        <f t="shared" si="0"/>
        <v>31285.3365</v>
      </c>
      <c r="H39" s="11">
        <f t="shared" si="0"/>
        <v>40727.247</v>
      </c>
      <c r="I39" s="11">
        <f t="shared" si="0"/>
        <v>37509.4665</v>
      </c>
      <c r="J39" s="11">
        <f t="shared" si="0"/>
        <v>34020.0894</v>
      </c>
      <c r="K39" s="11">
        <f t="shared" si="0"/>
        <v>35206.78920000001</v>
      </c>
      <c r="L39" s="11">
        <f t="shared" si="0"/>
        <v>33394.0497</v>
      </c>
      <c r="M39" s="11">
        <f t="shared" si="0"/>
        <v>32705.669700000002</v>
      </c>
      <c r="N39" s="11">
        <f t="shared" si="0"/>
        <v>33813.0837</v>
      </c>
    </row>
    <row r="40" spans="2:14" ht="12.75">
      <c r="B40" s="10" t="s">
        <v>59</v>
      </c>
      <c r="C40" s="11">
        <v>26265.7</v>
      </c>
      <c r="D40" s="11">
        <v>28033.12</v>
      </c>
      <c r="E40" s="11">
        <v>28556.65</v>
      </c>
      <c r="F40" s="11">
        <v>27910.93</v>
      </c>
      <c r="G40" s="11">
        <v>27285.1</v>
      </c>
      <c r="H40" s="11">
        <v>28086.24</v>
      </c>
      <c r="I40" s="11">
        <v>28029.98</v>
      </c>
      <c r="J40" s="11">
        <v>17481.97</v>
      </c>
      <c r="K40" s="11">
        <v>18852.86</v>
      </c>
      <c r="L40" s="11">
        <v>18938.47</v>
      </c>
      <c r="M40" s="11">
        <v>20327.81</v>
      </c>
      <c r="N40" s="11">
        <v>24039.12</v>
      </c>
    </row>
    <row r="41" spans="2:14" ht="12.75">
      <c r="B41" s="10" t="s">
        <v>28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60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29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30</v>
      </c>
      <c r="C44" s="11">
        <v>282.46</v>
      </c>
      <c r="D44" s="11">
        <v>218.51</v>
      </c>
      <c r="E44" s="11">
        <v>232.44</v>
      </c>
      <c r="F44" s="11">
        <v>232.44</v>
      </c>
      <c r="G44" s="15">
        <v>0</v>
      </c>
      <c r="H44" s="11">
        <v>247.72</v>
      </c>
      <c r="I44" s="11">
        <v>212.23</v>
      </c>
      <c r="J44" s="11">
        <v>112.19</v>
      </c>
      <c r="K44" s="11">
        <v>0</v>
      </c>
      <c r="L44" s="11">
        <v>33.15</v>
      </c>
      <c r="M44" s="11">
        <v>0</v>
      </c>
      <c r="N44" s="11">
        <v>24.45</v>
      </c>
    </row>
    <row r="45" spans="2:14" ht="12.75"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62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5" ht="12.75">
      <c r="B49" s="12" t="s">
        <v>31</v>
      </c>
      <c r="C49" s="13">
        <f>SUM(C2:C48)</f>
        <v>179956.1331</v>
      </c>
      <c r="D49" s="13">
        <f aca="true" t="shared" si="1" ref="D49:N49">SUM(D2:D48)</f>
        <v>162027.2402</v>
      </c>
      <c r="E49" s="13">
        <f t="shared" si="1"/>
        <v>146341.7719</v>
      </c>
      <c r="F49" s="13">
        <f t="shared" si="1"/>
        <v>175836.4409</v>
      </c>
      <c r="G49" s="13">
        <f t="shared" si="1"/>
        <v>158267.7365</v>
      </c>
      <c r="H49" s="13">
        <f t="shared" si="1"/>
        <v>194446.77699999997</v>
      </c>
      <c r="I49" s="13">
        <f t="shared" si="1"/>
        <v>179634.60650000002</v>
      </c>
      <c r="J49" s="13">
        <f t="shared" si="1"/>
        <v>154968.5594</v>
      </c>
      <c r="K49" s="13">
        <f t="shared" si="1"/>
        <v>160985.11920000002</v>
      </c>
      <c r="L49" s="13">
        <f t="shared" si="1"/>
        <v>154249.5797</v>
      </c>
      <c r="M49" s="13">
        <f t="shared" si="1"/>
        <v>152141.5697</v>
      </c>
      <c r="N49" s="13">
        <f t="shared" si="1"/>
        <v>160340.5437</v>
      </c>
      <c r="O49" s="16">
        <f>SUM(C49:N49)</f>
        <v>1979196.0777999999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80" r:id="rId1"/>
  <headerFooter alignWithMargins="0">
    <oddHeader>&amp;C&amp;"Arial,Negrito"&amp;12 0219 - VISA NOROESTE - 2012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acesso</dc:creator>
  <cp:keywords/>
  <dc:description/>
  <cp:lastModifiedBy>1182668</cp:lastModifiedBy>
  <cp:lastPrinted>2013-07-29T12:01:22Z</cp:lastPrinted>
  <dcterms:created xsi:type="dcterms:W3CDTF">2009-03-17T14:15:34Z</dcterms:created>
  <dcterms:modified xsi:type="dcterms:W3CDTF">2013-12-09T16:46:44Z</dcterms:modified>
  <cp:category/>
  <cp:version/>
  <cp:contentType/>
  <cp:contentStatus/>
</cp:coreProperties>
</file>